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305"/>
  </bookViews>
  <sheets>
    <sheet name="LBSMISIII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<sst xmlns="http://schemas.openxmlformats.org/spreadsheetml/2006/main" count="71" uniqueCount="71">
  <si>
    <t>LBS - MIS</t>
  </si>
  <si>
    <t xml:space="preserve"> Statement showing Achievement vis-à-vis Targets under the Annual Credit Plan (ACP) for the quarter ended   March  2025-26</t>
  </si>
  <si>
    <t xml:space="preserve">( No. in actuals, Amt. in  Thousand )</t>
  </si>
  <si>
    <t xml:space="preserve">Name of the State/Union Territory: SLBC,  TELANGANA</t>
  </si>
  <si>
    <t xml:space="preserve">Sr. No </t>
  </si>
  <si>
    <t>Sector</t>
  </si>
  <si>
    <t>Total (Public Sector Banks, Private Banks, RRBs, SFBs and Rural Cooperative Banks) (A+B+C+D+E)</t>
  </si>
  <si>
    <t>(A) Public Sector Banks</t>
  </si>
  <si>
    <t>(B) Private Banks</t>
  </si>
  <si>
    <t>(C) Regional Rural Banks</t>
  </si>
  <si>
    <t>(D) Small Finance Banks</t>
  </si>
  <si>
    <t>(E) Rural Cooperative Banks (StCBs and DCCBs)</t>
  </si>
  <si>
    <t>ACP Target (Fixed Annual)</t>
  </si>
  <si>
    <t>Achievement/ Disbursement</t>
  </si>
  <si>
    <t>% Achievement</t>
  </si>
  <si>
    <t xml:space="preserve">Outstanding for the quarter </t>
  </si>
  <si>
    <t>ACP Target (Annual)</t>
  </si>
  <si>
    <t>No. of Acc.</t>
  </si>
  <si>
    <t>Amount</t>
  </si>
  <si>
    <t xml:space="preserve">Priority  Sector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</si>
  <si>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</si>
  <si>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</si>
  <si>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</si>
  <si>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</si>
  <si>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</si>
  <si>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</si>
  <si>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</si>
  <si>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</si>
  <si>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and Allied services</t>
  </si>
  <si>
    <t>Out of Agriculture, loans to Small and Marginal Farmers</t>
  </si>
  <si>
    <t>1B</t>
  </si>
  <si>
    <t>MSMEs = 1B(i)+1B(ii)+1B(iii)+1B(iv)+1B(v)</t>
  </si>
  <si>
    <t>1B(i)</t>
  </si>
  <si>
    <t>Micro Enterprises (Manufacturing + Service) (including Khadi and Village Industries)</t>
  </si>
  <si>
    <t>1B(ii)</t>
  </si>
  <si>
    <t>Small Enterprises (Manufacturing + Service)</t>
  </si>
  <si>
    <t>1B(iii)</t>
  </si>
  <si>
    <t>Medium Enterprises (Manufacturing + Service)</t>
  </si>
  <si>
    <t>1B(iv)</t>
  </si>
  <si>
    <t>Others under MSMEs</t>
  </si>
  <si>
    <t>Out of 1B(iv) above, loans upto 50 crores to Start-ups)</t>
  </si>
  <si>
    <t>1C</t>
  </si>
  <si>
    <t>Export Credit</t>
  </si>
  <si>
    <t>1D</t>
  </si>
  <si>
    <t xml:space="preserve">Education (Priority  Sector)</t>
  </si>
  <si>
    <t>1E</t>
  </si>
  <si>
    <t xml:space="preserve">Housing  (Priority  Sector)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</si>
  <si>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</si>
  <si>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</si>
  <si>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</si>
  <si>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</si>
  <si>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</si>
  <si>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</si>
  <si>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</si>
  <si>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total= 1A+1B+1C+1D+1E+1F+1G+1H</t>
  </si>
  <si>
    <t>Loans to weaker Sections under PSL</t>
  </si>
  <si>
    <t>Out of 3 above, loans to individual women beneficiaries up to 1 lakh</t>
  </si>
  <si>
    <t>Non-Priority Sector</t>
  </si>
  <si>
    <t>4A</t>
  </si>
  <si>
    <t>Agriculture(NPS)</t>
  </si>
  <si>
    <t>4B</t>
  </si>
  <si>
    <t>Education(NPS)</t>
  </si>
  <si>
    <t>4C</t>
  </si>
  <si>
    <t>Housing(NPS)</t>
  </si>
  <si>
    <t>4D</t>
  </si>
  <si>
    <t xml:space="preserve"> Personal Loans under Non-Priority Sector</t>
  </si>
  <si>
    <t>4E</t>
  </si>
  <si>
    <t>Others(NPS)</t>
  </si>
  <si>
    <r xmlns="http://schemas.openxmlformats.org/spreadsheetml/2006/main">
      <t>Sub-total</t>
    </r>
    <r xmlns="http://schemas.openxmlformats.org/spreadsheetml/2006/main">
      <rPr>
        <sz val="11"/>
        <color indexed="8"/>
        <rFont val="Calibri"/>
        <family val="2"/>
      </rPr>
      <t>=4A+4B+4C+4D+4E</t>
    </r>
  </si>
  <si>
    <t>Total=2+5</t>
  </si>
  <si>
    <r xmlns="http://schemas.openxmlformats.org/spreadsheetml/2006/main">
      <rPr>
        <sz val="11"/>
        <color theme="1"/>
        <rFont val="Calibri"/>
        <family val="2"/>
        <scheme val="minor"/>
      </rPr>
      <t>Note:</t>
    </r>
    <r xmlns="http://schemas.openxmlformats.org/spreadsheetml/2006/main">
      <rPr>
        <i/>
        <sz val="11"/>
        <color indexed="8"/>
        <rFont val="Calibri"/>
        <family val="2"/>
      </rPr>
      <t xml:space="preserve"> Excel formula have been applied for summation of ACP targets and achivements (no. of accounts &amp; amount) as well as amount outstanding, for all categories of banks to arrive at the total position.Further, formula have been applied to arrive at % achievement also for all categories of banks.</t>
    </r>
  </si>
</sst>
</file>

<file path=xl/styles.xml><?xml version="1.0" encoding="utf-8"?>
<styleSheet xmlns="http://schemas.openxmlformats.org/spreadsheetml/2006/main">
  <numFmts count="0"/>
  <fonts count="8"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b/>
      <sz val="12"/>
      <color theme="1" tint="0"/>
      <name val="Calibri"/>
      <family val="2"/>
      <scheme val="minor"/>
    </font>
    <font>
      <sz val="12"/>
      <color theme="1" tint="0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 tint="0"/>
      <name val="Calibri"/>
      <family val="2"/>
      <scheme val="minor"/>
    </font>
    <font>
      <sz val="10"/>
      <color theme="1" tint="0"/>
      <name val="Calibri"/>
      <family val="2"/>
      <scheme val="minor"/>
    </font>
    <font>
      <sz val="8"/>
      <color theme="1" tint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0"/>
        <bgColor indexed="64" tint="0"/>
      </patternFill>
    </fill>
    <fill>
      <patternFill patternType="solid">
        <fgColor theme="3" tint="0.79998168889431442"/>
        <bgColor indexed="64" tint="0"/>
      </patternFill>
    </fill>
    <fill>
      <patternFill patternType="solid">
        <fgColor theme="0" tint="-0.14999847407452621"/>
        <bgColor indexed="64" tint="0"/>
      </patternFill>
    </fill>
    <fill>
      <patternFill patternType="solid">
        <fgColor rgb="FFFFFF00" tint="0"/>
        <bgColor indexed="64" tint="0"/>
      </patternFill>
    </fill>
    <fill>
      <patternFill patternType="solid">
        <fgColor theme="0" tint="-0.249977111117893"/>
        <bgColor indexed="64" tint="0"/>
      </patternFill>
    </fill>
  </fills>
  <borders count="9">
    <border>
      <left/>
      <right/>
      <top/>
      <bottom/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 style="thin">
        <color indexed="64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/>
      <bottom/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/>
      <right/>
      <top style="thin">
        <color indexed="64" tint="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/>
    <xf numFmtId="2" fontId="0" fillId="2" borderId="0" xfId="0"/>
    <xf numFmtId="0" fontId="3" fillId="2" borderId="0" xfId="0">
      <alignment horizontal="center" vertical="center"/>
    </xf>
    <xf numFmtId="0" fontId="3" fillId="2" borderId="0" xfId="0"/>
    <xf numFmtId="2" fontId="3" fillId="2" borderId="0" xfId="0"/>
    <xf numFmtId="0" fontId="2" fillId="2" borderId="0" xfId="0"/>
    <xf numFmtId="0" fontId="0" fillId="3" borderId="6" xfId="0">
      <alignment horizontal="center" vertical="center"/>
    </xf>
    <xf numFmtId="2" fontId="0" fillId="3" borderId="6" xfId="0">
      <alignment horizontal="center" vertical="center"/>
    </xf>
    <xf numFmtId="0" fontId="1" fillId="4" borderId="6" xfId="0">
      <alignment horizontal="center" vertical="center"/>
    </xf>
    <xf numFmtId="0" fontId="1" fillId="4" borderId="6" xfId="0">
      <alignment vertical="center"/>
    </xf>
    <xf numFmtId="0" fontId="1" fillId="4" borderId="6" xfId="0"/>
    <xf numFmtId="2" fontId="1" fillId="4" borderId="6" xfId="0"/>
    <xf numFmtId="0" fontId="0" fillId="5" borderId="6" xfId="0">
      <alignment horizontal="center" vertical="center"/>
    </xf>
    <xf numFmtId="0" fontId="0" fillId="5" borderId="6" xfId="0">
      <alignment vertical="center"/>
    </xf>
    <xf numFmtId="0" fontId="0" fillId="5" borderId="6" xfId="0"/>
    <xf numFmtId="2" fontId="0" fillId="5" borderId="6" xfId="0"/>
    <xf numFmtId="0" fontId="0" fillId="2" borderId="6" xfId="0">
      <alignment horizontal="center" vertical="center"/>
    </xf>
    <xf numFmtId="0" fontId="0" fillId="2" borderId="6" xfId="0">
      <alignment vertical="center"/>
    </xf>
    <xf numFmtId="0" fontId="0" fillId="2" borderId="6" xfId="0"/>
    <xf numFmtId="2" fontId="0" fillId="2" borderId="6" xfId="0"/>
    <xf numFmtId="0" fontId="0" fillId="5" borderId="6" xfId="0">
      <alignment horizontal="left" vertical="center" wrapText="1"/>
    </xf>
    <xf numFmtId="0" fontId="0" fillId="2" borderId="6" xfId="0">
      <alignment vertical="center" wrapText="1"/>
    </xf>
    <xf numFmtId="0" fontId="0" fillId="2" borderId="6" xfId="0">
      <alignment wrapText="1"/>
    </xf>
    <xf numFmtId="0" fontId="0" fillId="2" borderId="6" xfId="0">
      <alignment horizontal="left" wrapText="1"/>
    </xf>
    <xf numFmtId="0" fontId="1" fillId="6" borderId="6" xfId="0">
      <alignment horizontal="center" vertical="center"/>
    </xf>
    <xf numFmtId="0" fontId="1" fillId="6" borderId="6" xfId="0">
      <alignment horizontal="center"/>
    </xf>
    <xf numFmtId="2" fontId="1" fillId="6" borderId="6" xfId="0">
      <alignment horizontal="center"/>
    </xf>
    <xf numFmtId="0" fontId="1" fillId="6" borderId="6" xfId="0"/>
    <xf numFmtId="0" fontId="6" fillId="2" borderId="0" xfId="0"/>
    <xf numFmtId="0" fontId="7" fillId="2" borderId="0" xfId="0">
      <alignment horizontal="center" vertical="center"/>
    </xf>
    <xf numFmtId="0" fontId="7" fillId="2" borderId="0" xfId="0"/>
    <xf numFmtId="2" fontId="7" fillId="2" borderId="0" xfId="0"/>
    <xf numFmtId="0" fontId="0" fillId="2" borderId="0" xfId="0">
      <alignment horizontal="center" vertical="center"/>
    </xf>
    <xf numFmtId="2" fontId="0" fillId="2" borderId="0" xfId="0">
      <alignment horizontal="center" vertical="center"/>
    </xf>
    <xf numFmtId="2" fontId="1" fillId="6" borderId="6" xfId="0"/>
    <xf numFmtId="2" fontId="6" fillId="2" borderId="0" xfId="0"/>
    <xf numFmtId="2" fontId="0" fillId="0" borderId="0" xfId="0"/>
    <xf numFmtId="0" fontId="0" fillId="2" borderId="6" xfId="0">
      <alignment vertical="center"/>
    </xf>
    <xf numFmtId="0" fontId="0" fillId="2" borderId="6" xfId="0">
      <alignment vertical="center" wrapText="1"/>
    </xf>
    <xf numFmtId="0" fontId="0" fillId="2" borderId="6" xfId="0">
      <alignment horizontal="center" vertical="center"/>
    </xf>
    <xf numFmtId="0" fontId="0" fillId="2" borderId="6" xfId="0"/>
    <xf numFmtId="0" fontId="0" fillId="2" borderId="6" xfId="0">
      <alignment wrapText="1"/>
    </xf>
    <xf numFmtId="0" fontId="0" fillId="2" borderId="6" xfId="0">
      <alignment horizontal="left" wrapText="1"/>
    </xf>
    <xf numFmtId="0" fontId="2" fillId="2" borderId="0" xfId="0">
      <alignment horizontal="center" vertical="center"/>
    </xf>
    <xf numFmtId="0" fontId="4" fillId="2" borderId="0" xfId="0">
      <alignment horizontal="center" vertical="center" wrapText="1"/>
    </xf>
    <xf numFmtId="0" fontId="3" fillId="2" borderId="0" xfId="0">
      <alignment horizontal="right"/>
    </xf>
    <xf numFmtId="0" fontId="3" fillId="2" borderId="0" xfId="0">
      <alignment horizontal="left" vertical="center"/>
    </xf>
    <xf numFmtId="0" fontId="1" fillId="3" borderId="1" xfId="0">
      <alignment horizontal="center" vertical="center"/>
    </xf>
    <xf numFmtId="0" fontId="1" fillId="3" borderId="5" xfId="0">
      <alignment horizontal="center" vertical="center"/>
    </xf>
    <xf numFmtId="0" fontId="1" fillId="3" borderId="7" xfId="0">
      <alignment horizontal="center" vertical="center"/>
    </xf>
    <xf numFmtId="0" fontId="1" fillId="3" borderId="1" xfId="0">
      <alignment horizontal="center" vertical="center" wrapText="1"/>
    </xf>
    <xf numFmtId="0" fontId="1" fillId="3" borderId="5" xfId="0">
      <alignment horizontal="center" vertical="center" wrapText="1"/>
    </xf>
    <xf numFmtId="0" fontId="1" fillId="3" borderId="7" xfId="0">
      <alignment horizontal="center" vertical="center" wrapText="1"/>
    </xf>
    <xf numFmtId="0" fontId="1" fillId="3" borderId="2" xfId="0">
      <alignment horizontal="center" vertical="center" wrapText="1"/>
    </xf>
    <xf numFmtId="0" fontId="1" fillId="3" borderId="3" xfId="0">
      <alignment horizontal="center" vertical="center" wrapText="1"/>
    </xf>
    <xf numFmtId="0" fontId="1" fillId="3" borderId="4" xfId="0">
      <alignment horizontal="center" vertical="center" wrapText="1"/>
    </xf>
    <xf numFmtId="0" fontId="1" fillId="3" borderId="2" xfId="0">
      <alignment horizontal="center" vertical="center"/>
    </xf>
    <xf numFmtId="0" fontId="1" fillId="3" borderId="3" xfId="0">
      <alignment horizontal="center" vertical="center"/>
    </xf>
    <xf numFmtId="0" fontId="1" fillId="3" borderId="4" xfId="0">
      <alignment horizontal="center" vertical="center"/>
    </xf>
    <xf numFmtId="0" fontId="1" fillId="3" borderId="6" xfId="0">
      <alignment horizontal="center" vertical="center" wrapText="1"/>
    </xf>
    <xf numFmtId="2" fontId="1" fillId="3" borderId="2" xfId="0">
      <alignment horizontal="center" vertical="center"/>
    </xf>
    <xf numFmtId="2" fontId="1" fillId="3" borderId="4" xfId="0">
      <alignment horizontal="center" vertical="center"/>
    </xf>
    <xf numFmtId="0" fontId="5" fillId="2" borderId="8" xfId="0">
      <alignment horizontal="center" vertical="center" wrapText="1"/>
    </xf>
    <xf numFmtId="0" fontId="5" fillId="2" borderId="0" xfId="0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X46"/>
  <sheetViews>
    <sheetView tabSelected="1" workbookViewId="0">
      <selection activeCell="I7" sqref="I7"/>
    </sheetView>
  </sheetViews>
  <sheetFormatPr defaultRowHeight="15"/>
  <cols>
    <col min="2" max="2" width="43.85546875" customWidth="1"/>
    <col min="3" max="5" width="15.7109375" customWidth="1"/>
    <col min="6" max="8" width="15.7109375" customWidth="1" style="37"/>
    <col min="9" max="9" width="15.7109375" customWidth="1"/>
    <col min="10" max="10" width="15.7109375" customWidth="1" style="37"/>
    <col min="11" max="11" width="15.7109375" customWidth="1"/>
    <col min="12" max="12" width="15.7109375" customWidth="1" style="37"/>
    <col min="13" max="13" width="15.7109375" customWidth="1"/>
    <col min="14" max="16" width="15.7109375" customWidth="1" style="37"/>
    <col min="17" max="17" width="15.7109375" customWidth="1"/>
    <col min="18" max="18" width="15.7109375" customWidth="1" style="37"/>
    <col min="19" max="19" width="15.7109375" customWidth="1"/>
    <col min="20" max="20" width="15.7109375" customWidth="1" style="37"/>
    <col min="21" max="21" width="15.7109375" customWidth="1"/>
    <col min="22" max="24" width="15.7109375" customWidth="1" style="37"/>
    <col min="25" max="25" width="15.7109375" customWidth="1"/>
    <col min="26" max="26" width="15.7109375" customWidth="1" style="37"/>
    <col min="27" max="27" width="15.7109375" customWidth="1"/>
    <col min="28" max="28" width="15.7109375" customWidth="1" style="37"/>
    <col min="29" max="29" width="15.7109375" customWidth="1"/>
    <col min="30" max="32" width="15.7109375" customWidth="1" style="37"/>
    <col min="33" max="33" width="15.7109375" customWidth="1"/>
    <col min="34" max="34" width="15.7109375" customWidth="1" style="37"/>
    <col min="35" max="35" width="15.7109375" customWidth="1"/>
    <col min="36" max="36" width="15.7109375" customWidth="1" style="37"/>
    <col min="37" max="37" width="15.7109375" customWidth="1"/>
    <col min="38" max="40" width="15.7109375" customWidth="1" style="37"/>
    <col min="41" max="41" width="15.7109375" customWidth="1"/>
    <col min="42" max="42" width="15.7109375" customWidth="1" style="37"/>
    <col min="43" max="43" width="15.7109375" customWidth="1"/>
    <col min="44" max="44" width="15.7109375" customWidth="1" style="37"/>
    <col min="45" max="45" width="15.7109375" customWidth="1"/>
    <col min="46" max="48" width="15.7109375" customWidth="1" style="37"/>
    <col min="49" max="49" width="15.7109375" customWidth="1"/>
    <col min="50" max="50" width="15.7109375" customWidth="1" style="37"/>
  </cols>
  <sheetData>
    <row r="1" ht="15.7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33"/>
      <c r="L1" s="34"/>
      <c r="M1" s="33"/>
      <c r="N1" s="2"/>
      <c r="O1" s="2"/>
      <c r="P1" s="2"/>
      <c r="Q1" s="1"/>
      <c r="R1" s="2"/>
      <c r="S1" s="1"/>
      <c r="T1" s="2"/>
      <c r="U1" s="1"/>
      <c r="V1" s="2"/>
      <c r="W1" s="2"/>
      <c r="X1" s="2"/>
      <c r="Y1" s="1"/>
      <c r="Z1" s="2"/>
      <c r="AA1" s="1"/>
      <c r="AB1" s="2"/>
      <c r="AC1" s="1"/>
      <c r="AD1" s="2"/>
      <c r="AE1" s="2"/>
      <c r="AF1" s="2"/>
      <c r="AG1" s="1"/>
      <c r="AH1" s="2"/>
      <c r="AI1" s="1"/>
      <c r="AJ1" s="2"/>
      <c r="AK1" s="1"/>
      <c r="AL1" s="2"/>
      <c r="AM1" s="2"/>
      <c r="AN1" s="2"/>
      <c r="AO1" s="1"/>
      <c r="AP1" s="2"/>
      <c r="AQ1" s="1"/>
      <c r="AR1" s="2"/>
      <c r="AS1" s="1"/>
      <c r="AT1" s="2"/>
      <c r="AU1" s="2"/>
      <c r="AV1" s="2"/>
      <c r="AW1" s="1"/>
      <c r="AX1" s="2"/>
    </row>
    <row r="2" ht="15.75">
      <c r="A2" s="3"/>
      <c r="B2" s="4"/>
      <c r="C2" s="4"/>
      <c r="D2" s="5"/>
      <c r="E2" s="6"/>
      <c r="F2" s="5"/>
      <c r="G2" s="2"/>
      <c r="H2" s="2"/>
      <c r="I2" s="1"/>
      <c r="J2" s="2"/>
      <c r="K2" s="1"/>
      <c r="L2" s="2"/>
      <c r="M2" s="1"/>
      <c r="N2" s="2"/>
      <c r="O2" s="2"/>
      <c r="P2" s="2"/>
      <c r="Q2" s="1"/>
      <c r="R2" s="2"/>
      <c r="S2" s="1"/>
      <c r="T2" s="2"/>
      <c r="U2" s="1"/>
      <c r="V2" s="2"/>
      <c r="W2" s="2"/>
      <c r="X2" s="2"/>
      <c r="Y2" s="1"/>
      <c r="Z2" s="2"/>
      <c r="AA2" s="1"/>
      <c r="AB2" s="2"/>
      <c r="AC2" s="1"/>
      <c r="AD2" s="2"/>
      <c r="AE2" s="2"/>
      <c r="AF2" s="2"/>
      <c r="AG2" s="1"/>
      <c r="AH2" s="2"/>
      <c r="AI2" s="1"/>
      <c r="AJ2" s="2"/>
      <c r="AK2" s="1"/>
      <c r="AL2" s="2"/>
      <c r="AM2" s="2"/>
      <c r="AN2" s="2"/>
      <c r="AO2" s="1"/>
      <c r="AP2" s="2"/>
      <c r="AQ2" s="1"/>
      <c r="AR2" s="2"/>
      <c r="AS2" s="1"/>
      <c r="AT2" s="2"/>
      <c r="AU2" s="2"/>
      <c r="AV2" s="2"/>
      <c r="AW2" s="1"/>
      <c r="AX2" s="2"/>
    </row>
    <row r="3">
      <c r="A3" s="45" t="s">
        <v>1</v>
      </c>
      <c r="B3" s="45"/>
      <c r="C3" s="45"/>
      <c r="D3" s="45"/>
      <c r="E3" s="45"/>
      <c r="F3" s="45"/>
      <c r="G3" s="2"/>
      <c r="H3" s="2"/>
      <c r="I3" s="1"/>
      <c r="J3" s="2"/>
      <c r="K3" s="1"/>
      <c r="L3" s="2"/>
      <c r="M3" s="1"/>
      <c r="N3" s="2"/>
      <c r="O3" s="2"/>
      <c r="P3" s="2"/>
      <c r="Q3" s="1"/>
      <c r="R3" s="2"/>
      <c r="S3" s="1"/>
      <c r="T3" s="2"/>
      <c r="U3" s="1"/>
      <c r="V3" s="2"/>
      <c r="W3" s="2"/>
      <c r="X3" s="2"/>
      <c r="Y3" s="1"/>
      <c r="Z3" s="2"/>
      <c r="AA3" s="1"/>
      <c r="AB3" s="2"/>
      <c r="AC3" s="1"/>
      <c r="AD3" s="2"/>
      <c r="AE3" s="2"/>
      <c r="AF3" s="2"/>
      <c r="AG3" s="1"/>
      <c r="AH3" s="2"/>
      <c r="AI3" s="1"/>
      <c r="AJ3" s="2"/>
      <c r="AK3" s="1"/>
      <c r="AL3" s="2"/>
      <c r="AM3" s="2"/>
      <c r="AN3" s="2"/>
      <c r="AO3" s="1"/>
      <c r="AP3" s="2"/>
      <c r="AQ3" s="1"/>
      <c r="AR3" s="2"/>
      <c r="AS3" s="1"/>
      <c r="AT3" s="2"/>
      <c r="AU3" s="2"/>
      <c r="AV3" s="2"/>
      <c r="AW3" s="1"/>
      <c r="AX3" s="2"/>
    </row>
    <row r="4">
      <c r="A4" s="45"/>
      <c r="B4" s="45"/>
      <c r="C4" s="45"/>
      <c r="D4" s="45"/>
      <c r="E4" s="45"/>
      <c r="F4" s="45"/>
      <c r="G4" s="2"/>
      <c r="H4" s="2"/>
      <c r="I4" s="1"/>
      <c r="J4" s="2"/>
      <c r="K4" s="1"/>
      <c r="L4" s="2"/>
      <c r="M4" s="1"/>
      <c r="N4" s="2"/>
      <c r="O4" s="2"/>
      <c r="P4" s="2"/>
      <c r="Q4" s="1"/>
      <c r="R4" s="2"/>
      <c r="S4" s="1"/>
      <c r="T4" s="2"/>
      <c r="U4" s="1"/>
      <c r="V4" s="2"/>
      <c r="W4" s="2"/>
      <c r="X4" s="2"/>
      <c r="Y4" s="1"/>
      <c r="Z4" s="2"/>
      <c r="AA4" s="1"/>
      <c r="AB4" s="2"/>
      <c r="AC4" s="1"/>
      <c r="AD4" s="2"/>
      <c r="AE4" s="2"/>
      <c r="AF4" s="2"/>
      <c r="AG4" s="1"/>
      <c r="AH4" s="2"/>
      <c r="AI4" s="1"/>
      <c r="AJ4" s="2"/>
      <c r="AK4" s="1"/>
      <c r="AL4" s="2"/>
      <c r="AM4" s="2"/>
      <c r="AN4" s="2"/>
      <c r="AO4" s="1"/>
      <c r="AP4" s="2"/>
      <c r="AQ4" s="1"/>
      <c r="AR4" s="2"/>
      <c r="AS4" s="1"/>
      <c r="AT4" s="2"/>
      <c r="AU4" s="2"/>
      <c r="AV4" s="2"/>
      <c r="AW4" s="1"/>
      <c r="AX4" s="2"/>
    </row>
    <row r="5" ht="15.75">
      <c r="A5" s="3"/>
      <c r="B5" s="4"/>
      <c r="C5" s="46" t="s">
        <v>2</v>
      </c>
      <c r="D5" s="46"/>
      <c r="E5" s="46"/>
      <c r="F5" s="46"/>
      <c r="G5" s="46"/>
      <c r="H5" s="46"/>
      <c r="I5" s="46"/>
      <c r="J5" s="46"/>
      <c r="K5" s="1"/>
      <c r="L5" s="2"/>
      <c r="M5" s="1"/>
      <c r="N5" s="2"/>
      <c r="O5" s="2"/>
      <c r="P5" s="2"/>
      <c r="Q5" s="1"/>
      <c r="R5" s="2"/>
      <c r="S5" s="1"/>
      <c r="T5" s="2"/>
      <c r="U5" s="1"/>
      <c r="V5" s="2"/>
      <c r="W5" s="2"/>
      <c r="X5" s="2"/>
      <c r="Y5" s="1"/>
      <c r="Z5" s="2"/>
      <c r="AA5" s="1"/>
      <c r="AB5" s="2"/>
      <c r="AC5" s="1"/>
      <c r="AD5" s="2"/>
      <c r="AE5" s="2"/>
      <c r="AF5" s="2"/>
      <c r="AG5" s="1"/>
      <c r="AH5" s="2"/>
      <c r="AI5" s="1"/>
      <c r="AJ5" s="2"/>
      <c r="AK5" s="1"/>
      <c r="AL5" s="2"/>
      <c r="AM5" s="2"/>
      <c r="AN5" s="2"/>
      <c r="AO5" s="1"/>
      <c r="AP5" s="2"/>
      <c r="AQ5" s="1"/>
      <c r="AR5" s="2"/>
      <c r="AS5" s="1"/>
      <c r="AT5" s="2"/>
      <c r="AU5" s="2"/>
      <c r="AV5" s="2"/>
      <c r="AW5" s="1"/>
      <c r="AX5" s="2"/>
    </row>
    <row r="6" ht="15.75">
      <c r="A6" s="47" t="s">
        <v>3</v>
      </c>
      <c r="B6" s="47"/>
      <c r="C6" s="4"/>
      <c r="D6" s="5"/>
      <c r="E6" s="4"/>
      <c r="F6" s="5"/>
      <c r="G6" s="2"/>
      <c r="H6" s="2"/>
      <c r="I6" s="1"/>
      <c r="J6" s="2"/>
      <c r="K6" s="1"/>
      <c r="L6" s="2"/>
      <c r="M6" s="1"/>
      <c r="N6" s="2"/>
      <c r="O6" s="2"/>
      <c r="P6" s="2"/>
      <c r="Q6" s="1"/>
      <c r="R6" s="2"/>
      <c r="S6" s="1"/>
      <c r="T6" s="2"/>
      <c r="U6" s="1"/>
      <c r="V6" s="2"/>
      <c r="W6" s="2"/>
      <c r="X6" s="2"/>
      <c r="Y6" s="1"/>
      <c r="Z6" s="2"/>
      <c r="AA6" s="1"/>
      <c r="AB6" s="2"/>
      <c r="AC6" s="1"/>
      <c r="AD6" s="2"/>
      <c r="AE6" s="2"/>
      <c r="AF6" s="2"/>
      <c r="AG6" s="1"/>
      <c r="AH6" s="2"/>
      <c r="AI6" s="1"/>
      <c r="AJ6" s="2"/>
      <c r="AK6" s="1"/>
      <c r="AL6" s="2"/>
      <c r="AM6" s="2"/>
      <c r="AN6" s="2"/>
      <c r="AO6" s="1"/>
      <c r="AP6" s="2"/>
      <c r="AQ6" s="1"/>
      <c r="AR6" s="2"/>
      <c r="AS6" s="1"/>
      <c r="AT6" s="2"/>
      <c r="AU6" s="2"/>
      <c r="AV6" s="2"/>
      <c r="AW6" s="1"/>
      <c r="AX6" s="2"/>
    </row>
    <row r="7" ht="15.75">
      <c r="A7" s="3"/>
      <c r="B7" s="4"/>
      <c r="C7" s="4"/>
      <c r="D7" s="5"/>
      <c r="E7" s="4"/>
      <c r="F7" s="5"/>
      <c r="G7" s="2"/>
      <c r="H7" s="2"/>
      <c r="I7" s="1"/>
      <c r="J7" s="2"/>
      <c r="K7" s="1"/>
      <c r="L7" s="2"/>
      <c r="M7" s="1"/>
      <c r="N7" s="2"/>
      <c r="O7" s="2"/>
      <c r="P7" s="2"/>
      <c r="Q7" s="1"/>
      <c r="R7" s="2"/>
      <c r="S7" s="1"/>
      <c r="T7" s="2"/>
      <c r="U7" s="1"/>
      <c r="V7" s="2"/>
      <c r="W7" s="2"/>
      <c r="X7" s="2"/>
      <c r="Y7" s="1"/>
      <c r="Z7" s="2"/>
      <c r="AA7" s="1"/>
      <c r="AB7" s="2"/>
      <c r="AC7" s="1"/>
      <c r="AD7" s="2"/>
      <c r="AE7" s="2"/>
      <c r="AF7" s="2"/>
      <c r="AG7" s="1"/>
      <c r="AH7" s="2"/>
      <c r="AI7" s="1"/>
      <c r="AJ7" s="2"/>
      <c r="AK7" s="1"/>
      <c r="AL7" s="2"/>
      <c r="AM7" s="2"/>
      <c r="AN7" s="2"/>
      <c r="AO7" s="1"/>
      <c r="AP7" s="2"/>
      <c r="AQ7" s="1"/>
      <c r="AR7" s="2"/>
      <c r="AS7" s="1"/>
      <c r="AT7" s="2"/>
      <c r="AU7" s="2"/>
      <c r="AV7" s="2"/>
      <c r="AW7" s="1"/>
      <c r="AX7" s="2"/>
    </row>
    <row r="8" ht="31.5" customHeight="1">
      <c r="A8" s="48" t="s">
        <v>4</v>
      </c>
      <c r="B8" s="51" t="s">
        <v>5</v>
      </c>
      <c r="C8" s="54" t="s">
        <v>6</v>
      </c>
      <c r="D8" s="55"/>
      <c r="E8" s="55"/>
      <c r="F8" s="55"/>
      <c r="G8" s="55"/>
      <c r="H8" s="55"/>
      <c r="I8" s="55"/>
      <c r="J8" s="56"/>
      <c r="K8" s="57" t="s">
        <v>7</v>
      </c>
      <c r="L8" s="58"/>
      <c r="M8" s="58"/>
      <c r="N8" s="58"/>
      <c r="O8" s="58"/>
      <c r="P8" s="58"/>
      <c r="Q8" s="58"/>
      <c r="R8" s="59"/>
      <c r="S8" s="57" t="s">
        <v>8</v>
      </c>
      <c r="T8" s="58"/>
      <c r="U8" s="58"/>
      <c r="V8" s="58"/>
      <c r="W8" s="58"/>
      <c r="X8" s="58"/>
      <c r="Y8" s="58"/>
      <c r="Z8" s="59"/>
      <c r="AA8" s="57" t="s">
        <v>9</v>
      </c>
      <c r="AB8" s="58"/>
      <c r="AC8" s="58"/>
      <c r="AD8" s="58"/>
      <c r="AE8" s="58"/>
      <c r="AF8" s="58"/>
      <c r="AG8" s="58"/>
      <c r="AH8" s="59"/>
      <c r="AI8" s="57" t="s">
        <v>10</v>
      </c>
      <c r="AJ8" s="58"/>
      <c r="AK8" s="58"/>
      <c r="AL8" s="58"/>
      <c r="AM8" s="58"/>
      <c r="AN8" s="58"/>
      <c r="AO8" s="58"/>
      <c r="AP8" s="59"/>
      <c r="AQ8" s="57" t="s">
        <v>11</v>
      </c>
      <c r="AR8" s="58"/>
      <c r="AS8" s="58"/>
      <c r="AT8" s="58"/>
      <c r="AU8" s="58"/>
      <c r="AV8" s="58"/>
      <c r="AW8" s="58"/>
      <c r="AX8" s="59"/>
    </row>
    <row r="9" ht="30.75" customHeight="1">
      <c r="A9" s="49"/>
      <c r="B9" s="52"/>
      <c r="C9" s="60" t="s">
        <v>12</v>
      </c>
      <c r="D9" s="60"/>
      <c r="E9" s="60" t="s">
        <v>13</v>
      </c>
      <c r="F9" s="60"/>
      <c r="G9" s="57" t="s">
        <v>14</v>
      </c>
      <c r="H9" s="59"/>
      <c r="I9" s="60" t="s">
        <v>15</v>
      </c>
      <c r="J9" s="60"/>
      <c r="K9" s="60" t="s">
        <v>16</v>
      </c>
      <c r="L9" s="60"/>
      <c r="M9" s="60" t="s">
        <v>13</v>
      </c>
      <c r="N9" s="60"/>
      <c r="O9" s="61" t="s">
        <v>14</v>
      </c>
      <c r="P9" s="62"/>
      <c r="Q9" s="60" t="s">
        <v>15</v>
      </c>
      <c r="R9" s="60"/>
      <c r="S9" s="60" t="s">
        <v>16</v>
      </c>
      <c r="T9" s="60"/>
      <c r="U9" s="60" t="s">
        <v>13</v>
      </c>
      <c r="V9" s="60"/>
      <c r="W9" s="61" t="s">
        <v>14</v>
      </c>
      <c r="X9" s="62"/>
      <c r="Y9" s="60" t="s">
        <v>15</v>
      </c>
      <c r="Z9" s="60"/>
      <c r="AA9" s="60" t="s">
        <v>16</v>
      </c>
      <c r="AB9" s="60"/>
      <c r="AC9" s="60" t="s">
        <v>13</v>
      </c>
      <c r="AD9" s="60"/>
      <c r="AE9" s="61" t="s">
        <v>14</v>
      </c>
      <c r="AF9" s="62"/>
      <c r="AG9" s="60" t="s">
        <v>15</v>
      </c>
      <c r="AH9" s="60"/>
      <c r="AI9" s="60" t="s">
        <v>16</v>
      </c>
      <c r="AJ9" s="60"/>
      <c r="AK9" s="60" t="s">
        <v>13</v>
      </c>
      <c r="AL9" s="60"/>
      <c r="AM9" s="61" t="s">
        <v>14</v>
      </c>
      <c r="AN9" s="62"/>
      <c r="AO9" s="60" t="s">
        <v>15</v>
      </c>
      <c r="AP9" s="60"/>
      <c r="AQ9" s="60" t="s">
        <v>16</v>
      </c>
      <c r="AR9" s="60"/>
      <c r="AS9" s="60" t="s">
        <v>13</v>
      </c>
      <c r="AT9" s="60"/>
      <c r="AU9" s="61" t="s">
        <v>14</v>
      </c>
      <c r="AV9" s="62"/>
      <c r="AW9" s="60" t="s">
        <v>15</v>
      </c>
      <c r="AX9" s="60"/>
    </row>
    <row r="10" ht="26.25" customHeight="1">
      <c r="A10" s="50"/>
      <c r="B10" s="53"/>
      <c r="C10" s="7" t="s">
        <v>17</v>
      </c>
      <c r="D10" s="8" t="s">
        <v>18</v>
      </c>
      <c r="E10" s="7" t="s">
        <v>17</v>
      </c>
      <c r="F10" s="8" t="s">
        <v>18</v>
      </c>
      <c r="G10" s="8" t="s">
        <v>17</v>
      </c>
      <c r="H10" s="8" t="s">
        <v>18</v>
      </c>
      <c r="I10" s="7" t="s">
        <v>17</v>
      </c>
      <c r="J10" s="8" t="s">
        <v>18</v>
      </c>
      <c r="K10" s="7" t="s">
        <v>17</v>
      </c>
      <c r="L10" s="8" t="s">
        <v>18</v>
      </c>
      <c r="M10" s="7" t="s">
        <v>17</v>
      </c>
      <c r="N10" s="8" t="s">
        <v>18</v>
      </c>
      <c r="O10" s="8" t="s">
        <v>17</v>
      </c>
      <c r="P10" s="8" t="s">
        <v>18</v>
      </c>
      <c r="Q10" s="7" t="s">
        <v>17</v>
      </c>
      <c r="R10" s="8" t="s">
        <v>18</v>
      </c>
      <c r="S10" s="7" t="s">
        <v>17</v>
      </c>
      <c r="T10" s="8" t="s">
        <v>18</v>
      </c>
      <c r="U10" s="7" t="s">
        <v>17</v>
      </c>
      <c r="V10" s="8" t="s">
        <v>18</v>
      </c>
      <c r="W10" s="8" t="s">
        <v>17</v>
      </c>
      <c r="X10" s="8" t="s">
        <v>18</v>
      </c>
      <c r="Y10" s="7" t="s">
        <v>17</v>
      </c>
      <c r="Z10" s="8" t="s">
        <v>18</v>
      </c>
      <c r="AA10" s="7" t="s">
        <v>17</v>
      </c>
      <c r="AB10" s="8" t="s">
        <v>18</v>
      </c>
      <c r="AC10" s="7" t="s">
        <v>17</v>
      </c>
      <c r="AD10" s="8" t="s">
        <v>18</v>
      </c>
      <c r="AE10" s="8" t="s">
        <v>17</v>
      </c>
      <c r="AF10" s="8" t="s">
        <v>18</v>
      </c>
      <c r="AG10" s="7" t="s">
        <v>17</v>
      </c>
      <c r="AH10" s="8" t="s">
        <v>18</v>
      </c>
      <c r="AI10" s="7" t="s">
        <v>17</v>
      </c>
      <c r="AJ10" s="8" t="s">
        <v>18</v>
      </c>
      <c r="AK10" s="7" t="s">
        <v>17</v>
      </c>
      <c r="AL10" s="8" t="s">
        <v>18</v>
      </c>
      <c r="AM10" s="8" t="s">
        <v>17</v>
      </c>
      <c r="AN10" s="8" t="s">
        <v>18</v>
      </c>
      <c r="AO10" s="7" t="s">
        <v>17</v>
      </c>
      <c r="AP10" s="8" t="s">
        <v>18</v>
      </c>
      <c r="AQ10" s="7" t="s">
        <v>17</v>
      </c>
      <c r="AR10" s="8" t="s">
        <v>18</v>
      </c>
      <c r="AS10" s="7" t="s">
        <v>17</v>
      </c>
      <c r="AT10" s="8" t="s">
        <v>18</v>
      </c>
      <c r="AU10" s="8" t="s">
        <v>17</v>
      </c>
      <c r="AV10" s="8" t="s">
        <v>18</v>
      </c>
      <c r="AW10" s="7" t="s">
        <v>17</v>
      </c>
      <c r="AX10" s="8" t="s">
        <v>18</v>
      </c>
    </row>
    <row r="11">
      <c r="A11" s="9">
        <v>1</v>
      </c>
      <c r="B11" s="10" t="s">
        <v>19</v>
      </c>
      <c r="C11" s="11"/>
      <c r="D11" s="12"/>
      <c r="E11" s="11"/>
      <c r="F11" s="12"/>
      <c r="G11" s="12"/>
      <c r="H11" s="12"/>
      <c r="I11" s="11"/>
      <c r="J11" s="12"/>
      <c r="K11" s="11"/>
      <c r="L11" s="12"/>
      <c r="M11" s="11"/>
      <c r="N11" s="12"/>
      <c r="O11" s="12"/>
      <c r="P11" s="12"/>
      <c r="Q11" s="11"/>
      <c r="R11" s="12"/>
      <c r="S11" s="11"/>
      <c r="T11" s="12"/>
      <c r="U11" s="11"/>
      <c r="V11" s="12"/>
      <c r="W11" s="12"/>
      <c r="X11" s="12"/>
      <c r="Y11" s="11"/>
      <c r="Z11" s="12"/>
      <c r="AA11" s="11"/>
      <c r="AB11" s="12"/>
      <c r="AC11" s="11"/>
      <c r="AD11" s="12"/>
      <c r="AE11" s="12"/>
      <c r="AF11" s="12"/>
      <c r="AG11" s="11"/>
      <c r="AH11" s="12"/>
      <c r="AI11" s="11"/>
      <c r="AJ11" s="12"/>
      <c r="AK11" s="11"/>
      <c r="AL11" s="12"/>
      <c r="AM11" s="12"/>
      <c r="AN11" s="12"/>
      <c r="AO11" s="11"/>
      <c r="AP11" s="12"/>
      <c r="AQ11" s="11"/>
      <c r="AR11" s="12"/>
      <c r="AS11" s="11"/>
      <c r="AT11" s="12"/>
      <c r="AU11" s="12"/>
      <c r="AV11" s="12"/>
      <c r="AW11" s="11"/>
      <c r="AX11" s="12"/>
    </row>
    <row r="12">
      <c r="A12" s="13" t="s">
        <v>20</v>
      </c>
      <c r="B12" s="14" t="s">
        <v>21</v>
      </c>
      <c r="C12" s="15">
        <f ref="C12:F40" t="shared" si="0">K12+S12+AA12+AI12+AQ12</f>
      </c>
      <c r="D12" s="16">
        <f t="shared" si="0"/>
      </c>
      <c r="E12" s="15">
        <f t="shared" si="0"/>
      </c>
      <c r="F12" s="16">
        <f t="shared" si="0"/>
      </c>
      <c r="G12" s="16">
        <f ref="G12:H41" t="shared" si="1">E12*100/C12</f>
      </c>
      <c r="H12" s="16">
        <f t="shared" si="1"/>
      </c>
      <c r="I12" s="15">
        <f ref="I12:J40" t="shared" si="2">Q12+Y12+AG12+AO12+AW12</f>
      </c>
      <c r="J12" s="16">
        <f>R12+Z12+AH12+AP12+AX12</f>
      </c>
      <c r="K12" s="15">
        <v>4533052</v>
      </c>
      <c r="L12" s="16">
        <v>1023803293</v>
      </c>
      <c r="M12" s="15">
        <v>4009373</v>
      </c>
      <c r="N12" s="16">
        <v>1080329667.86</v>
      </c>
      <c r="O12" s="16">
        <f ref="O12:P41" t="shared" si="3">M12*100/K12</f>
      </c>
      <c r="P12" s="16">
        <f t="shared" si="3"/>
      </c>
      <c r="Q12" s="15">
        <v>4879849</v>
      </c>
      <c r="R12" s="16">
        <v>1162279323.18</v>
      </c>
      <c r="S12" s="15">
        <v>750885</v>
      </c>
      <c r="T12" s="16">
        <v>195042941</v>
      </c>
      <c r="U12" s="15">
        <v>410917</v>
      </c>
      <c r="V12" s="16">
        <v>243892187.17</v>
      </c>
      <c r="W12" s="16">
        <f ref="W12:X41" t="shared" si="5">U12*100/S12</f>
      </c>
      <c r="X12" s="16">
        <f t="shared" si="5"/>
      </c>
      <c r="Y12" s="15">
        <v>547712</v>
      </c>
      <c r="Z12" s="16">
        <v>253065682.44</v>
      </c>
      <c r="AA12" s="15">
        <v>1218591</v>
      </c>
      <c r="AB12" s="16">
        <v>294337245</v>
      </c>
      <c r="AC12" s="15">
        <v>1017884</v>
      </c>
      <c r="AD12" s="16">
        <v>210493223.24</v>
      </c>
      <c r="AE12" s="16">
        <f ref="AE12:AF41" t="shared" si="7">AC12*100/AA12</f>
      </c>
      <c r="AF12" s="16">
        <f t="shared" si="7"/>
      </c>
      <c r="AG12" s="15">
        <v>1617423</v>
      </c>
      <c r="AH12" s="16">
        <v>283179754.05</v>
      </c>
      <c r="AI12" s="15">
        <v>27361</v>
      </c>
      <c r="AJ12" s="16">
        <v>9354455</v>
      </c>
      <c r="AK12" s="15">
        <v>121633</v>
      </c>
      <c r="AL12" s="16">
        <v>22300159.87</v>
      </c>
      <c r="AM12" s="16">
        <f ref="AM12:AN41" t="shared" si="9">AK12*100/AI12</f>
      </c>
      <c r="AN12" s="16">
        <f t="shared" si="9"/>
      </c>
      <c r="AO12" s="15">
        <v>222519</v>
      </c>
      <c r="AP12" s="16">
        <v>15690040.32</v>
      </c>
      <c r="AQ12" s="15">
        <v>538828</v>
      </c>
      <c r="AR12" s="16">
        <v>125878218</v>
      </c>
      <c r="AS12" s="15">
        <v>580985</v>
      </c>
      <c r="AT12" s="16">
        <v>120940346.38</v>
      </c>
      <c r="AU12" s="16">
        <f ref="AU12:AV41" t="shared" si="11">AS12*100/AQ12</f>
      </c>
      <c r="AV12" s="16">
        <f t="shared" si="11"/>
      </c>
      <c r="AW12" s="15">
        <v>1089026</v>
      </c>
      <c r="AX12" s="16">
        <v>158819362.97</v>
      </c>
    </row>
    <row r="13">
      <c r="A13" s="17" t="s">
        <v>22</v>
      </c>
      <c r="B13" s="18" t="s">
        <v>23</v>
      </c>
      <c r="C13" s="19">
        <f t="shared" si="0"/>
      </c>
      <c r="D13" s="20">
        <f t="shared" si="0"/>
      </c>
      <c r="E13" s="19">
        <f t="shared" si="0"/>
      </c>
      <c r="F13" s="20">
        <f t="shared" si="0"/>
      </c>
      <c r="G13" s="20">
        <f t="shared" si="1"/>
      </c>
      <c r="H13" s="20">
        <f t="shared" si="1"/>
      </c>
      <c r="I13" s="19">
        <f t="shared" si="2"/>
      </c>
      <c r="J13" s="20">
        <f t="shared" si="2"/>
      </c>
      <c r="K13" s="19">
        <v>4300588</v>
      </c>
      <c r="L13" s="20">
        <v>880384802</v>
      </c>
      <c r="M13" s="19">
        <v>3850206</v>
      </c>
      <c r="N13" s="20">
        <v>896046132.22</v>
      </c>
      <c r="O13" s="20">
        <f>M13*100/K13</f>
      </c>
      <c r="P13" s="20">
        <f>N13*100/L13</f>
      </c>
      <c r="Q13" s="19">
        <v>4694604</v>
      </c>
      <c r="R13" s="20">
        <v>955351724.58</v>
      </c>
      <c r="S13" s="19">
        <v>690951</v>
      </c>
      <c r="T13" s="20">
        <v>157091022</v>
      </c>
      <c r="U13" s="19">
        <v>402459</v>
      </c>
      <c r="V13" s="20">
        <v>148925493.7</v>
      </c>
      <c r="W13" s="20">
        <f ref="W13:W15" t="shared" si="14">U13*100/S13</f>
      </c>
      <c r="X13" s="20">
        <f ref="X13:X15" t="shared" si="15">V13*100/T13</f>
      </c>
      <c r="Y13" s="19">
        <v>536529</v>
      </c>
      <c r="Z13" s="20">
        <v>177929243.59</v>
      </c>
      <c r="AA13" s="19">
        <v>1144564</v>
      </c>
      <c r="AB13" s="20">
        <v>254846050</v>
      </c>
      <c r="AC13" s="19">
        <v>942515</v>
      </c>
      <c r="AD13" s="20">
        <v>121986779.58</v>
      </c>
      <c r="AE13" s="20">
        <f ref="AE13:AE15" t="shared" si="16">AC13*100/AA13</f>
      </c>
      <c r="AF13" s="20">
        <f ref="AF13:AF15" t="shared" si="17">AD13*100/AB13</f>
      </c>
      <c r="AG13" s="19">
        <v>1481776</v>
      </c>
      <c r="AH13" s="20">
        <v>185600982.46</v>
      </c>
      <c r="AI13" s="19">
        <v>27361</v>
      </c>
      <c r="AJ13" s="20">
        <v>9354455</v>
      </c>
      <c r="AK13" s="19">
        <v>121631</v>
      </c>
      <c r="AL13" s="20">
        <v>22262011.49</v>
      </c>
      <c r="AM13" s="20">
        <f ref="AM13:AM15" t="shared" si="18">AK13*100/AI13</f>
      </c>
      <c r="AN13" s="20">
        <f ref="AN13:AN15" t="shared" si="19">AL13*100/AJ13</f>
      </c>
      <c r="AO13" s="19">
        <v>222509</v>
      </c>
      <c r="AP13" s="20">
        <v>15450979.69</v>
      </c>
      <c r="AQ13" s="19">
        <v>527355</v>
      </c>
      <c r="AR13" s="20">
        <v>113886811</v>
      </c>
      <c r="AS13" s="19">
        <v>580892</v>
      </c>
      <c r="AT13" s="20">
        <v>100548883.54</v>
      </c>
      <c r="AU13" s="20">
        <f ref="AU13:AU15" t="shared" si="20">AS13*100/AQ13</f>
      </c>
      <c r="AV13" s="20">
        <f ref="AV13:AV15" t="shared" si="21">AT13*100/AR13</f>
      </c>
      <c r="AW13" s="19">
        <v>1088066</v>
      </c>
      <c r="AX13" s="20">
        <v>119343722.4</v>
      </c>
    </row>
    <row r="14">
      <c r="A14" s="17" t="s">
        <v>24</v>
      </c>
      <c r="B14" s="18" t="s">
        <v>25</v>
      </c>
      <c r="C14" s="19">
        <f t="shared" si="0"/>
      </c>
      <c r="D14" s="20">
        <f t="shared" si="0"/>
      </c>
      <c r="E14" s="19">
        <f t="shared" si="0"/>
      </c>
      <c r="F14" s="20">
        <f t="shared" si="0"/>
      </c>
      <c r="G14" s="20">
        <f t="shared" si="1"/>
      </c>
      <c r="H14" s="20">
        <f t="shared" si="1"/>
      </c>
      <c r="I14" s="19">
        <f t="shared" si="2"/>
      </c>
      <c r="J14" s="20">
        <f t="shared" si="2"/>
      </c>
      <c r="K14" s="19">
        <v>20894</v>
      </c>
      <c r="L14" s="20">
        <v>45861618</v>
      </c>
      <c r="M14" s="19">
        <v>12489</v>
      </c>
      <c r="N14" s="20">
        <v>10068370.9</v>
      </c>
      <c r="O14" s="20">
        <f ref="O14:O15" t="shared" si="22">M14*100/K14</f>
      </c>
      <c r="P14" s="20">
        <f ref="P14:P15" t="shared" si="23">N14*100/L14</f>
      </c>
      <c r="Q14" s="19">
        <v>8068</v>
      </c>
      <c r="R14" s="20">
        <v>12452236.91</v>
      </c>
      <c r="S14" s="19">
        <v>5846</v>
      </c>
      <c r="T14" s="20">
        <v>12823510</v>
      </c>
      <c r="U14" s="19">
        <v>295</v>
      </c>
      <c r="V14" s="20">
        <v>12409576.11</v>
      </c>
      <c r="W14" s="20">
        <f t="shared" si="14"/>
      </c>
      <c r="X14" s="20">
        <f t="shared" si="15"/>
      </c>
      <c r="Y14" s="19">
        <v>631</v>
      </c>
      <c r="Z14" s="20">
        <v>10613720.96</v>
      </c>
      <c r="AA14" s="19">
        <v>2728</v>
      </c>
      <c r="AB14" s="20">
        <v>5094426</v>
      </c>
      <c r="AC14" s="19">
        <v>271</v>
      </c>
      <c r="AD14" s="20">
        <v>395089.1</v>
      </c>
      <c r="AE14" s="20">
        <f t="shared" si="16"/>
      </c>
      <c r="AF14" s="20">
        <f t="shared" si="17"/>
      </c>
      <c r="AG14" s="19">
        <v>700</v>
      </c>
      <c r="AH14" s="20">
        <v>698073.66</v>
      </c>
      <c r="AI14" s="19">
        <v>0</v>
      </c>
      <c r="AJ14" s="20">
        <v>0</v>
      </c>
      <c r="AK14" s="19">
        <v>1</v>
      </c>
      <c r="AL14" s="20">
        <v>20000</v>
      </c>
      <c r="AM14" s="20">
        <f t="shared" si="18"/>
      </c>
      <c r="AN14" s="20">
        <f t="shared" si="19"/>
      </c>
      <c r="AO14" s="19">
        <v>2</v>
      </c>
      <c r="AP14" s="20">
        <v>56589.09</v>
      </c>
      <c r="AQ14" s="19">
        <v>3944</v>
      </c>
      <c r="AR14" s="20">
        <v>8675833</v>
      </c>
      <c r="AS14" s="19">
        <v>90</v>
      </c>
      <c r="AT14" s="20">
        <v>349962.88</v>
      </c>
      <c r="AU14" s="20">
        <f t="shared" si="20"/>
      </c>
      <c r="AV14" s="20">
        <f t="shared" si="21"/>
      </c>
      <c r="AW14" s="19">
        <v>951</v>
      </c>
      <c r="AX14" s="20">
        <v>1869368.66</v>
      </c>
    </row>
    <row r="15">
      <c r="A15" s="17" t="s">
        <v>26</v>
      </c>
      <c r="B15" s="18" t="s">
        <v>27</v>
      </c>
      <c r="C15" s="19">
        <f t="shared" si="0"/>
      </c>
      <c r="D15" s="20">
        <f t="shared" si="0"/>
      </c>
      <c r="E15" s="19">
        <f t="shared" si="0"/>
      </c>
      <c r="F15" s="20">
        <f t="shared" si="0"/>
      </c>
      <c r="G15" s="20">
        <f t="shared" si="1"/>
      </c>
      <c r="H15" s="20">
        <f t="shared" si="1"/>
      </c>
      <c r="I15" s="19">
        <f t="shared" si="2"/>
      </c>
      <c r="J15" s="20">
        <f t="shared" si="2"/>
      </c>
      <c r="K15" s="19">
        <v>211570</v>
      </c>
      <c r="L15" s="20">
        <v>97556873</v>
      </c>
      <c r="M15" s="19">
        <v>146678</v>
      </c>
      <c r="N15" s="20">
        <v>174215165.13</v>
      </c>
      <c r="O15" s="20">
        <f t="shared" si="22"/>
      </c>
      <c r="P15" s="20">
        <f t="shared" si="23"/>
      </c>
      <c r="Q15" s="19">
        <v>177177</v>
      </c>
      <c r="R15" s="20">
        <v>194475362.18</v>
      </c>
      <c r="S15" s="19">
        <v>54088</v>
      </c>
      <c r="T15" s="20">
        <v>25128409</v>
      </c>
      <c r="U15" s="19">
        <v>8163</v>
      </c>
      <c r="V15" s="20">
        <v>82557117.4</v>
      </c>
      <c r="W15" s="20">
        <f t="shared" si="14"/>
      </c>
      <c r="X15" s="20">
        <f t="shared" si="15"/>
      </c>
      <c r="Y15" s="19">
        <v>10552</v>
      </c>
      <c r="Z15" s="20">
        <v>64522717.99</v>
      </c>
      <c r="AA15" s="19">
        <v>71299</v>
      </c>
      <c r="AB15" s="20">
        <v>34396769</v>
      </c>
      <c r="AC15" s="19">
        <v>75098</v>
      </c>
      <c r="AD15" s="20">
        <v>88111354.57</v>
      </c>
      <c r="AE15" s="20">
        <f t="shared" si="16"/>
      </c>
      <c r="AF15" s="20">
        <f t="shared" si="17"/>
      </c>
      <c r="AG15" s="19">
        <v>134947</v>
      </c>
      <c r="AH15" s="20">
        <v>96880698.01</v>
      </c>
      <c r="AI15" s="19">
        <v>0</v>
      </c>
      <c r="AJ15" s="20">
        <v>0</v>
      </c>
      <c r="AK15" s="19">
        <v>1</v>
      </c>
      <c r="AL15" s="20">
        <v>18148.38</v>
      </c>
      <c r="AM15" s="20">
        <f t="shared" si="18"/>
      </c>
      <c r="AN15" s="20">
        <f t="shared" si="19"/>
      </c>
      <c r="AO15" s="19">
        <v>8</v>
      </c>
      <c r="AP15" s="20">
        <v>182471.55</v>
      </c>
      <c r="AQ15" s="19">
        <v>7529</v>
      </c>
      <c r="AR15" s="20">
        <v>3315574</v>
      </c>
      <c r="AS15" s="19">
        <v>3</v>
      </c>
      <c r="AT15" s="20">
        <v>20041500</v>
      </c>
      <c r="AU15" s="20">
        <f t="shared" si="20"/>
      </c>
      <c r="AV15" s="20">
        <f t="shared" si="21"/>
      </c>
      <c r="AW15" s="19">
        <v>9</v>
      </c>
      <c r="AX15" s="20">
        <v>37606271.92</v>
      </c>
    </row>
    <row r="16" ht="30">
      <c r="A16" s="17"/>
      <c r="B16" s="39" t="s">
        <v>28</v>
      </c>
      <c r="C16" s="19">
        <f ref="C16:C17" t="shared" si="24">K16+S16+AA16+AI16+AQ16</f>
      </c>
      <c r="D16" s="20">
        <f ref="D16:D17" t="shared" si="25">L16+T16+AB16+AJ16+AR16</f>
      </c>
      <c r="E16" s="19">
        <f ref="E16:E17" t="shared" si="26">M16+U16+AC16+AK16+AS16</f>
      </c>
      <c r="F16" s="20">
        <f ref="F16:F17" t="shared" si="27">N16+V16+AD16+AL16+AT16</f>
      </c>
      <c r="G16" s="20">
        <f ref="G16:G17" t="shared" si="28">E16*100/C16</f>
      </c>
      <c r="H16" s="20">
        <f ref="H16:H17" t="shared" si="29">F16*100/D16</f>
      </c>
      <c r="I16" s="19">
        <f ref="I16:I17" t="shared" si="30">Q16+Y16+AG16+AO16+AW16</f>
      </c>
      <c r="J16" s="20">
        <f ref="J16:J17" t="shared" si="31">R16+Z16+AH16+AP16+AX16</f>
      </c>
      <c r="K16" s="19">
        <v>0</v>
      </c>
      <c r="L16" s="20">
        <v>0</v>
      </c>
      <c r="M16" s="19">
        <v>1258</v>
      </c>
      <c r="N16" s="20">
        <v>583885.17</v>
      </c>
      <c r="O16" s="20">
        <f ref="O16:O17" t="shared" si="32">M16*100/K16</f>
      </c>
      <c r="P16" s="20">
        <f ref="P16:P17" t="shared" si="33">N16*100/L16</f>
      </c>
      <c r="Q16" s="19">
        <v>1448</v>
      </c>
      <c r="R16" s="20">
        <v>723325.02</v>
      </c>
      <c r="S16" s="19">
        <v>0</v>
      </c>
      <c r="T16" s="20">
        <v>0</v>
      </c>
      <c r="U16" s="19">
        <v>78</v>
      </c>
      <c r="V16" s="20">
        <v>1109525.86</v>
      </c>
      <c r="W16" s="20">
        <f ref="W16:W17" t="shared" si="34">U16*100/S16</f>
      </c>
      <c r="X16" s="20">
        <f ref="X16:X17" t="shared" si="35">V16*100/T16</f>
      </c>
      <c r="Y16" s="19">
        <v>39</v>
      </c>
      <c r="Z16" s="20">
        <v>531821.37</v>
      </c>
      <c r="AA16" s="19">
        <v>0</v>
      </c>
      <c r="AB16" s="20">
        <v>0</v>
      </c>
      <c r="AC16" s="19">
        <v>0</v>
      </c>
      <c r="AD16" s="20">
        <v>0</v>
      </c>
      <c r="AE16" s="20">
        <f ref="AE16:AE17" t="shared" si="36">AC16*100/AA16</f>
      </c>
      <c r="AF16" s="20">
        <f ref="AF16:AF17" t="shared" si="37">AD16*100/AB16</f>
      </c>
      <c r="AG16" s="19">
        <v>0</v>
      </c>
      <c r="AH16" s="20">
        <v>0</v>
      </c>
      <c r="AI16" s="19">
        <v>0</v>
      </c>
      <c r="AJ16" s="20">
        <v>0</v>
      </c>
      <c r="AK16" s="19">
        <v>0</v>
      </c>
      <c r="AL16" s="20">
        <v>0</v>
      </c>
      <c r="AM16" s="20">
        <f ref="AM16:AM17" t="shared" si="38">AK16*100/AI16</f>
      </c>
      <c r="AN16" s="20">
        <f ref="AN16:AN17" t="shared" si="39">AL16*100/AJ16</f>
      </c>
      <c r="AO16" s="19">
        <v>0</v>
      </c>
      <c r="AP16" s="20">
        <v>0</v>
      </c>
      <c r="AQ16" s="19">
        <v>0</v>
      </c>
      <c r="AR16" s="20">
        <v>0</v>
      </c>
      <c r="AS16" s="19">
        <v>0</v>
      </c>
      <c r="AT16" s="20">
        <v>0</v>
      </c>
      <c r="AU16" s="20">
        <f ref="AU16:AU17" t="shared" si="40">AS16*100/AQ16</f>
      </c>
      <c r="AV16" s="20">
        <f ref="AV16:AV17" t="shared" si="41">AT16*100/AR16</f>
      </c>
      <c r="AW16" s="19">
        <v>0</v>
      </c>
      <c r="AX16" s="20">
        <v>0</v>
      </c>
    </row>
    <row r="17" ht="30">
      <c r="A17" s="17"/>
      <c r="B17" s="22" t="s">
        <v>29</v>
      </c>
      <c r="C17" s="19">
        <f t="shared" si="24"/>
      </c>
      <c r="D17" s="20">
        <f t="shared" si="25"/>
      </c>
      <c r="E17" s="19">
        <f t="shared" si="26"/>
      </c>
      <c r="F17" s="20">
        <f t="shared" si="27"/>
      </c>
      <c r="G17" s="20">
        <f t="shared" si="28"/>
      </c>
      <c r="H17" s="20">
        <f t="shared" si="29"/>
      </c>
      <c r="I17" s="19">
        <f t="shared" si="30"/>
      </c>
      <c r="J17" s="20">
        <f t="shared" si="31"/>
      </c>
      <c r="K17" s="19">
        <v>430627</v>
      </c>
      <c r="L17" s="20">
        <v>97261800</v>
      </c>
      <c r="M17" s="19">
        <v>1771168</v>
      </c>
      <c r="N17" s="20">
        <v>389807127.65</v>
      </c>
      <c r="O17" s="20">
        <f t="shared" si="32"/>
      </c>
      <c r="P17" s="20">
        <f t="shared" si="33"/>
      </c>
      <c r="Q17" s="19">
        <v>4115985</v>
      </c>
      <c r="R17" s="20">
        <v>773823326.48</v>
      </c>
      <c r="S17" s="19">
        <v>71341</v>
      </c>
      <c r="T17" s="20">
        <v>18529600</v>
      </c>
      <c r="U17" s="19">
        <v>243249</v>
      </c>
      <c r="V17" s="20">
        <v>57262856.38</v>
      </c>
      <c r="W17" s="20">
        <f t="shared" si="34"/>
      </c>
      <c r="X17" s="20">
        <f t="shared" si="35"/>
      </c>
      <c r="Y17" s="19">
        <v>301570</v>
      </c>
      <c r="Z17" s="20">
        <v>68568715.13</v>
      </c>
      <c r="AA17" s="19">
        <v>115759</v>
      </c>
      <c r="AB17" s="20">
        <v>27962300</v>
      </c>
      <c r="AC17" s="19">
        <v>0</v>
      </c>
      <c r="AD17" s="20">
        <v>0</v>
      </c>
      <c r="AE17" s="20">
        <f t="shared" si="36"/>
      </c>
      <c r="AF17" s="20">
        <f t="shared" si="37"/>
      </c>
      <c r="AG17" s="19">
        <v>1511918</v>
      </c>
      <c r="AH17" s="20">
        <v>256977555.6</v>
      </c>
      <c r="AI17" s="19">
        <v>2596</v>
      </c>
      <c r="AJ17" s="20">
        <v>888200</v>
      </c>
      <c r="AK17" s="19">
        <v>113317</v>
      </c>
      <c r="AL17" s="20">
        <v>17601105.34</v>
      </c>
      <c r="AM17" s="20">
        <f t="shared" si="38"/>
      </c>
      <c r="AN17" s="20">
        <f t="shared" si="39"/>
      </c>
      <c r="AO17" s="19">
        <v>214527</v>
      </c>
      <c r="AP17" s="20">
        <v>11984310.32</v>
      </c>
      <c r="AQ17" s="19">
        <v>51183</v>
      </c>
      <c r="AR17" s="20">
        <v>11958400</v>
      </c>
      <c r="AS17" s="19">
        <v>579413</v>
      </c>
      <c r="AT17" s="20">
        <v>99218139.03</v>
      </c>
      <c r="AU17" s="20">
        <f t="shared" si="40"/>
      </c>
      <c r="AV17" s="20">
        <f t="shared" si="41"/>
      </c>
      <c r="AW17" s="19">
        <v>913282</v>
      </c>
      <c r="AX17" s="20">
        <v>119277537.44</v>
      </c>
    </row>
    <row r="18">
      <c r="A18" s="13" t="s">
        <v>30</v>
      </c>
      <c r="B18" s="21" t="s">
        <v>31</v>
      </c>
      <c r="C18" s="15">
        <f>SUM(C19:C22)</f>
      </c>
      <c r="D18" s="15">
        <f ref="D18:F18" t="shared" si="42">SUM(D19:D22)</f>
      </c>
      <c r="E18" s="15">
        <f t="shared" si="42"/>
      </c>
      <c r="F18" s="16">
        <f t="shared" si="42"/>
      </c>
      <c r="G18" s="16">
        <f t="shared" si="1"/>
      </c>
      <c r="H18" s="16">
        <f t="shared" si="1"/>
      </c>
      <c r="I18" s="15">
        <f ref="I18:J18" t="shared" si="43">SUM(I19:I22)</f>
      </c>
      <c r="J18" s="16">
        <f t="shared" si="43"/>
      </c>
      <c r="K18" s="15">
        <v>258794</v>
      </c>
      <c r="L18" s="16">
        <v>646624453</v>
      </c>
      <c r="M18" s="15">
        <v>202962</v>
      </c>
      <c r="N18" s="16">
        <v>563398588.71</v>
      </c>
      <c r="O18" s="16">
        <f t="shared" si="3"/>
      </c>
      <c r="P18" s="16">
        <f t="shared" si="3"/>
      </c>
      <c r="Q18" s="15">
        <v>382264</v>
      </c>
      <c r="R18" s="16">
        <v>605652393.72</v>
      </c>
      <c r="S18" s="15">
        <v>387029</v>
      </c>
      <c r="T18" s="16">
        <v>1324363327</v>
      </c>
      <c r="U18" s="15">
        <v>131311</v>
      </c>
      <c r="V18" s="16">
        <v>939960857.71</v>
      </c>
      <c r="W18" s="16">
        <f t="shared" si="5"/>
      </c>
      <c r="X18" s="16">
        <f t="shared" si="5"/>
      </c>
      <c r="Y18" s="15">
        <v>292650</v>
      </c>
      <c r="Z18" s="16">
        <v>986825184.63</v>
      </c>
      <c r="AA18" s="15">
        <v>21935</v>
      </c>
      <c r="AB18" s="16">
        <v>19660217</v>
      </c>
      <c r="AC18" s="15">
        <v>135588</v>
      </c>
      <c r="AD18" s="16">
        <v>26178873.19</v>
      </c>
      <c r="AE18" s="16">
        <f t="shared" si="7"/>
      </c>
      <c r="AF18" s="16">
        <f t="shared" si="7"/>
      </c>
      <c r="AG18" s="15">
        <v>243073</v>
      </c>
      <c r="AH18" s="16">
        <v>29839414.57</v>
      </c>
      <c r="AI18" s="15">
        <v>9866</v>
      </c>
      <c r="AJ18" s="16">
        <v>11037732</v>
      </c>
      <c r="AK18" s="15">
        <v>9078</v>
      </c>
      <c r="AL18" s="16">
        <v>9939576.52</v>
      </c>
      <c r="AM18" s="16">
        <f t="shared" si="9"/>
      </c>
      <c r="AN18" s="16">
        <f t="shared" si="9"/>
      </c>
      <c r="AO18" s="15">
        <v>67501</v>
      </c>
      <c r="AP18" s="16">
        <v>21175387.3</v>
      </c>
      <c r="AQ18" s="15">
        <v>4109</v>
      </c>
      <c r="AR18" s="16">
        <v>15413765</v>
      </c>
      <c r="AS18" s="15">
        <v>2275</v>
      </c>
      <c r="AT18" s="16">
        <v>3366840.61</v>
      </c>
      <c r="AU18" s="16">
        <f t="shared" si="11"/>
      </c>
      <c r="AV18" s="16">
        <f t="shared" si="11"/>
      </c>
      <c r="AW18" s="15">
        <v>6064</v>
      </c>
      <c r="AX18" s="16">
        <v>11210960.05</v>
      </c>
    </row>
    <row r="19" ht="30">
      <c r="A19" s="17" t="s">
        <v>32</v>
      </c>
      <c r="B19" s="39" t="s">
        <v>33</v>
      </c>
      <c r="C19" s="19">
        <f>K19+S19+AA19+AI19+AQ19</f>
      </c>
      <c r="D19" s="20">
        <f>L19+T19+AB19+AJ19+AR19</f>
      </c>
      <c r="E19" s="19">
        <f>M19+U19+AC19+AK19+AS19</f>
      </c>
      <c r="F19" s="20">
        <f>N19+V19+AD19+AL19+AT19</f>
      </c>
      <c r="G19" s="20">
        <f>E19*100/C19</f>
      </c>
      <c r="H19" s="20">
        <f>F19*100/D19</f>
      </c>
      <c r="I19" s="19">
        <f>Q19+Y19+AG19+AO19+AW19</f>
      </c>
      <c r="J19" s="20">
        <f>R19+Z19+AH19+AP19+AX19</f>
      </c>
      <c r="K19" s="19">
        <v>227591</v>
      </c>
      <c r="L19" s="20">
        <v>193435876</v>
      </c>
      <c r="M19" s="19">
        <v>166973</v>
      </c>
      <c r="N19" s="20">
        <v>235857122.04</v>
      </c>
      <c r="O19" s="20">
        <f t="shared" si="3"/>
      </c>
      <c r="P19" s="20">
        <f t="shared" si="3"/>
      </c>
      <c r="Q19" s="19">
        <v>354322</v>
      </c>
      <c r="R19" s="20">
        <v>297831945.95</v>
      </c>
      <c r="S19" s="19">
        <v>319656</v>
      </c>
      <c r="T19" s="20">
        <v>271671359</v>
      </c>
      <c r="U19" s="19">
        <v>104272</v>
      </c>
      <c r="V19" s="20">
        <v>281462827.61</v>
      </c>
      <c r="W19" s="20">
        <f t="shared" si="5"/>
      </c>
      <c r="X19" s="20">
        <f t="shared" si="5"/>
      </c>
      <c r="Y19" s="19">
        <v>245987</v>
      </c>
      <c r="Z19" s="20">
        <v>429343261.36</v>
      </c>
      <c r="AA19" s="19">
        <v>21868</v>
      </c>
      <c r="AB19" s="20">
        <v>18566697</v>
      </c>
      <c r="AC19" s="19">
        <v>135585</v>
      </c>
      <c r="AD19" s="20">
        <v>26123939.51</v>
      </c>
      <c r="AE19" s="20">
        <f t="shared" si="7"/>
      </c>
      <c r="AF19" s="20">
        <f t="shared" si="7"/>
      </c>
      <c r="AG19" s="19">
        <v>243073</v>
      </c>
      <c r="AH19" s="20">
        <v>29839414.67</v>
      </c>
      <c r="AI19" s="19">
        <v>9646</v>
      </c>
      <c r="AJ19" s="20">
        <v>8194992</v>
      </c>
      <c r="AK19" s="19">
        <v>8843</v>
      </c>
      <c r="AL19" s="20">
        <v>8145686.6</v>
      </c>
      <c r="AM19" s="20">
        <f t="shared" si="9"/>
      </c>
      <c r="AN19" s="20">
        <f t="shared" si="9"/>
      </c>
      <c r="AO19" s="19">
        <v>67109</v>
      </c>
      <c r="AP19" s="20">
        <v>17656014.06</v>
      </c>
      <c r="AQ19" s="19">
        <v>3100</v>
      </c>
      <c r="AR19" s="20">
        <v>2603870</v>
      </c>
      <c r="AS19" s="19">
        <v>2143</v>
      </c>
      <c r="AT19" s="20">
        <v>1777180.27</v>
      </c>
      <c r="AU19" s="20">
        <f t="shared" si="11"/>
      </c>
      <c r="AV19" s="20">
        <f t="shared" si="11"/>
      </c>
      <c r="AW19" s="19">
        <v>5514</v>
      </c>
      <c r="AX19" s="20">
        <v>6372498.59</v>
      </c>
    </row>
    <row r="20">
      <c r="A20" s="17" t="s">
        <v>34</v>
      </c>
      <c r="B20" s="23" t="s">
        <v>35</v>
      </c>
      <c r="C20" s="19">
        <f ref="C20:C29" t="shared" si="58">K20+S20+AA20+AI20+AQ20</f>
      </c>
      <c r="D20" s="20">
        <f ref="D20:D29" t="shared" si="59">L20+T20+AB20+AJ20+AR20</f>
      </c>
      <c r="E20" s="19">
        <f ref="E20:E29" t="shared" si="60">M20+U20+AC20+AK20+AS20</f>
      </c>
      <c r="F20" s="20">
        <f ref="F20:F29" t="shared" si="61">N20+V20+AD20+AL20+AT20</f>
      </c>
      <c r="G20" s="20">
        <f ref="G20:G29" t="shared" si="62">E20*100/C20</f>
      </c>
      <c r="H20" s="20">
        <f ref="H20:H29" t="shared" si="63">F20*100/D20</f>
      </c>
      <c r="I20" s="19">
        <f ref="I20:I29" t="shared" si="64">Q20+Y20+AG20+AO20+AW20</f>
      </c>
      <c r="J20" s="20">
        <f ref="J20:J29" t="shared" si="65">R20+Z20+AH20+AP20+AX20</f>
      </c>
      <c r="K20" s="19">
        <v>26801</v>
      </c>
      <c r="L20" s="20">
        <v>238967181</v>
      </c>
      <c r="M20" s="19">
        <v>9083</v>
      </c>
      <c r="N20" s="20">
        <v>147719656.14</v>
      </c>
      <c r="O20" s="20">
        <f t="shared" si="3"/>
      </c>
      <c r="P20" s="20">
        <f t="shared" si="3"/>
      </c>
      <c r="Q20" s="19">
        <v>13295</v>
      </c>
      <c r="R20" s="20">
        <v>156955006.96</v>
      </c>
      <c r="S20" s="19">
        <v>56388</v>
      </c>
      <c r="T20" s="20">
        <v>506663452</v>
      </c>
      <c r="U20" s="19">
        <v>18543</v>
      </c>
      <c r="V20" s="20">
        <v>330593572.65</v>
      </c>
      <c r="W20" s="20">
        <f ref="W20:W29" t="shared" si="66">U20*100/S20</f>
      </c>
      <c r="X20" s="20">
        <f ref="X20:X29" t="shared" si="67">V20*100/T20</f>
      </c>
      <c r="Y20" s="19">
        <v>34878</v>
      </c>
      <c r="Z20" s="20">
        <v>331650354.71</v>
      </c>
      <c r="AA20" s="19">
        <v>47</v>
      </c>
      <c r="AB20" s="20">
        <v>389045</v>
      </c>
      <c r="AC20" s="19">
        <v>3</v>
      </c>
      <c r="AD20" s="20">
        <v>54933.84</v>
      </c>
      <c r="AE20" s="20">
        <f t="shared" si="7"/>
      </c>
      <c r="AF20" s="20">
        <f t="shared" si="7"/>
      </c>
      <c r="AG20" s="19">
        <v>0</v>
      </c>
      <c r="AH20" s="20">
        <v>0</v>
      </c>
      <c r="AI20" s="19">
        <v>191</v>
      </c>
      <c r="AJ20" s="20">
        <v>1663256</v>
      </c>
      <c r="AK20" s="19">
        <v>224</v>
      </c>
      <c r="AL20" s="20">
        <v>1705805.23</v>
      </c>
      <c r="AM20" s="20">
        <f ref="AM20:AM29" t="shared" si="68">AK20*100/AI20</f>
      </c>
      <c r="AN20" s="20">
        <f ref="AN20:AN29" t="shared" si="69">AL20*100/AJ20</f>
      </c>
      <c r="AO20" s="19">
        <v>342</v>
      </c>
      <c r="AP20" s="20">
        <v>3262789.1</v>
      </c>
      <c r="AQ20" s="19">
        <v>914</v>
      </c>
      <c r="AR20" s="20">
        <v>8220851</v>
      </c>
      <c r="AS20" s="19">
        <v>119</v>
      </c>
      <c r="AT20" s="20">
        <v>1492807.14</v>
      </c>
      <c r="AU20" s="20">
        <f t="shared" si="11"/>
      </c>
      <c r="AV20" s="20">
        <f t="shared" si="11"/>
      </c>
      <c r="AW20" s="19">
        <v>516</v>
      </c>
      <c r="AX20" s="20">
        <v>4336242.55</v>
      </c>
    </row>
    <row r="21">
      <c r="A21" s="40" t="s">
        <v>36</v>
      </c>
      <c r="B21" s="23" t="s">
        <v>37</v>
      </c>
      <c r="C21" s="19">
        <f t="shared" si="58"/>
      </c>
      <c r="D21" s="20">
        <f t="shared" si="59"/>
      </c>
      <c r="E21" s="19">
        <f t="shared" si="60"/>
      </c>
      <c r="F21" s="20">
        <f t="shared" si="61"/>
      </c>
      <c r="G21" s="20">
        <f t="shared" si="62"/>
      </c>
      <c r="H21" s="20">
        <f t="shared" si="63"/>
      </c>
      <c r="I21" s="19">
        <f t="shared" si="64"/>
      </c>
      <c r="J21" s="20">
        <f t="shared" si="65"/>
      </c>
      <c r="K21" s="19">
        <v>4402</v>
      </c>
      <c r="L21" s="20">
        <v>214221396</v>
      </c>
      <c r="M21" s="19">
        <v>16933</v>
      </c>
      <c r="N21" s="20">
        <v>177205577.19</v>
      </c>
      <c r="O21" s="20">
        <f t="shared" si="3"/>
      </c>
      <c r="P21" s="20">
        <f t="shared" si="3"/>
      </c>
      <c r="Q21" s="19">
        <v>2423</v>
      </c>
      <c r="R21" s="20">
        <v>148009672.8</v>
      </c>
      <c r="S21" s="19">
        <v>10985</v>
      </c>
      <c r="T21" s="20">
        <v>546028516</v>
      </c>
      <c r="U21" s="19">
        <v>8496</v>
      </c>
      <c r="V21" s="20">
        <v>327904457.74</v>
      </c>
      <c r="W21" s="20">
        <f t="shared" si="66"/>
      </c>
      <c r="X21" s="20">
        <f t="shared" si="67"/>
      </c>
      <c r="Y21" s="19">
        <v>11785</v>
      </c>
      <c r="Z21" s="20">
        <v>225831568.68</v>
      </c>
      <c r="AA21" s="19">
        <v>20</v>
      </c>
      <c r="AB21" s="20">
        <v>704475</v>
      </c>
      <c r="AC21" s="19">
        <v>0</v>
      </c>
      <c r="AD21" s="20">
        <v>0</v>
      </c>
      <c r="AE21" s="20">
        <f t="shared" si="7"/>
      </c>
      <c r="AF21" s="20">
        <f t="shared" si="7"/>
      </c>
      <c r="AG21" s="19">
        <v>0</v>
      </c>
      <c r="AH21" s="20">
        <v>0</v>
      </c>
      <c r="AI21" s="19">
        <v>29</v>
      </c>
      <c r="AJ21" s="20">
        <v>1179484</v>
      </c>
      <c r="AK21" s="19">
        <v>10</v>
      </c>
      <c r="AL21" s="20">
        <v>86584.7</v>
      </c>
      <c r="AM21" s="20">
        <f t="shared" si="68"/>
      </c>
      <c r="AN21" s="20">
        <f t="shared" si="69"/>
      </c>
      <c r="AO21" s="19">
        <v>49</v>
      </c>
      <c r="AP21" s="20">
        <v>255084.21</v>
      </c>
      <c r="AQ21" s="19">
        <v>95</v>
      </c>
      <c r="AR21" s="20">
        <v>4589044</v>
      </c>
      <c r="AS21" s="19">
        <v>1</v>
      </c>
      <c r="AT21" s="20">
        <v>85532.13</v>
      </c>
      <c r="AU21" s="20">
        <f t="shared" si="11"/>
      </c>
      <c r="AV21" s="20">
        <f t="shared" si="11"/>
      </c>
      <c r="AW21" s="19">
        <v>13</v>
      </c>
      <c r="AX21" s="20">
        <v>476705.72</v>
      </c>
    </row>
    <row r="22">
      <c r="A22" s="40" t="s">
        <v>38</v>
      </c>
      <c r="B22" s="19" t="s">
        <v>39</v>
      </c>
      <c r="C22" s="19">
        <f t="shared" si="58"/>
      </c>
      <c r="D22" s="20">
        <f t="shared" si="59"/>
      </c>
      <c r="E22" s="19">
        <f t="shared" si="60"/>
      </c>
      <c r="F22" s="20">
        <f t="shared" si="61"/>
      </c>
      <c r="G22" s="20">
        <f t="shared" si="62"/>
      </c>
      <c r="H22" s="20">
        <f t="shared" si="63"/>
      </c>
      <c r="I22" s="19">
        <f t="shared" si="64"/>
      </c>
      <c r="J22" s="20">
        <f t="shared" si="65"/>
      </c>
      <c r="K22" s="19">
        <v>0</v>
      </c>
      <c r="L22" s="20">
        <v>0</v>
      </c>
      <c r="M22" s="19">
        <v>9973</v>
      </c>
      <c r="N22" s="20">
        <v>2616233.78</v>
      </c>
      <c r="O22" s="20">
        <f t="shared" si="3"/>
      </c>
      <c r="P22" s="20">
        <f t="shared" si="3"/>
      </c>
      <c r="Q22" s="19">
        <v>12224</v>
      </c>
      <c r="R22" s="20">
        <v>2855768.49</v>
      </c>
      <c r="S22" s="19">
        <v>0</v>
      </c>
      <c r="T22" s="20">
        <v>0</v>
      </c>
      <c r="U22" s="19">
        <v>0</v>
      </c>
      <c r="V22" s="20">
        <v>0</v>
      </c>
      <c r="W22" s="20">
        <f t="shared" si="66"/>
      </c>
      <c r="X22" s="20">
        <f t="shared" si="67"/>
      </c>
      <c r="Y22" s="19">
        <v>0</v>
      </c>
      <c r="Z22" s="20">
        <v>0</v>
      </c>
      <c r="AA22" s="19">
        <v>0</v>
      </c>
      <c r="AB22" s="20">
        <v>0</v>
      </c>
      <c r="AC22" s="19">
        <v>0</v>
      </c>
      <c r="AD22" s="20">
        <v>0</v>
      </c>
      <c r="AE22" s="20">
        <f t="shared" si="7"/>
      </c>
      <c r="AF22" s="20">
        <f t="shared" si="7"/>
      </c>
      <c r="AG22" s="19">
        <v>0</v>
      </c>
      <c r="AH22" s="20">
        <v>0</v>
      </c>
      <c r="AI22" s="19">
        <v>0</v>
      </c>
      <c r="AJ22" s="20">
        <v>0</v>
      </c>
      <c r="AK22" s="19">
        <v>1</v>
      </c>
      <c r="AL22" s="20">
        <v>1500</v>
      </c>
      <c r="AM22" s="20">
        <f t="shared" si="68"/>
      </c>
      <c r="AN22" s="20">
        <f t="shared" si="69"/>
      </c>
      <c r="AO22" s="19">
        <v>1</v>
      </c>
      <c r="AP22" s="20">
        <v>1500</v>
      </c>
      <c r="AQ22" s="19">
        <v>0</v>
      </c>
      <c r="AR22" s="20">
        <v>0</v>
      </c>
      <c r="AS22" s="19">
        <v>12</v>
      </c>
      <c r="AT22" s="20">
        <v>11321.1</v>
      </c>
      <c r="AU22" s="20">
        <f t="shared" si="11"/>
      </c>
      <c r="AV22" s="20">
        <f t="shared" si="11"/>
      </c>
      <c r="AW22" s="19">
        <v>21</v>
      </c>
      <c r="AX22" s="20">
        <v>25513.25</v>
      </c>
    </row>
    <row r="23" ht="30">
      <c r="A23" s="40"/>
      <c r="B23" s="42" t="s">
        <v>40</v>
      </c>
      <c r="C23" s="19">
        <f>K23+S23+AA23+AI23+AQ23</f>
      </c>
      <c r="D23" s="20">
        <f>L23+T23+AB23+AJ23+AR23</f>
      </c>
      <c r="E23" s="19">
        <f>M23+U23+AC23+AK23+AS23</f>
      </c>
      <c r="F23" s="20">
        <f>N23+V23+AD23+AL23+AT23</f>
      </c>
      <c r="G23" s="20">
        <f>E23*100/C23</f>
      </c>
      <c r="H23" s="20">
        <f>F23*100/D23</f>
      </c>
      <c r="I23" s="19">
        <f>Q23+Y23+AG23+AO23+AW23</f>
      </c>
      <c r="J23" s="20">
        <f>R23+Z23+AH23+AP23+AX23</f>
      </c>
      <c r="K23" s="19">
        <v>0</v>
      </c>
      <c r="L23" s="20">
        <v>0</v>
      </c>
      <c r="M23" s="19">
        <v>0</v>
      </c>
      <c r="N23" s="20">
        <v>0</v>
      </c>
      <c r="O23" s="20">
        <f>M23*100/K23</f>
      </c>
      <c r="P23" s="20">
        <f>N23*100/L23</f>
      </c>
      <c r="Q23" s="19">
        <v>0</v>
      </c>
      <c r="R23" s="20">
        <v>0</v>
      </c>
      <c r="S23" s="19">
        <v>0</v>
      </c>
      <c r="T23" s="20">
        <v>0</v>
      </c>
      <c r="U23" s="19">
        <v>1</v>
      </c>
      <c r="V23" s="20">
        <v>6000</v>
      </c>
      <c r="W23" s="20">
        <f>U23*100/S23</f>
      </c>
      <c r="X23" s="20">
        <f>V23*100/T23</f>
      </c>
      <c r="Y23" s="19">
        <v>1</v>
      </c>
      <c r="Z23" s="20">
        <v>5999.98</v>
      </c>
      <c r="AA23" s="19">
        <v>0</v>
      </c>
      <c r="AB23" s="20">
        <v>0</v>
      </c>
      <c r="AC23" s="19">
        <v>0</v>
      </c>
      <c r="AD23" s="20">
        <v>0</v>
      </c>
      <c r="AE23" s="20">
        <f>AC23*100/AA23</f>
      </c>
      <c r="AF23" s="20">
        <f>AD23*100/AB23</f>
      </c>
      <c r="AG23" s="19">
        <v>0</v>
      </c>
      <c r="AH23" s="20">
        <v>0</v>
      </c>
      <c r="AI23" s="19">
        <v>0</v>
      </c>
      <c r="AJ23" s="20">
        <v>0</v>
      </c>
      <c r="AK23" s="19">
        <v>0</v>
      </c>
      <c r="AL23" s="20">
        <v>0</v>
      </c>
      <c r="AM23" s="20">
        <f>AK23*100/AI23</f>
      </c>
      <c r="AN23" s="20">
        <f>AL23*100/AJ23</f>
      </c>
      <c r="AO23" s="19">
        <v>0</v>
      </c>
      <c r="AP23" s="20">
        <v>0</v>
      </c>
      <c r="AQ23" s="19">
        <v>0</v>
      </c>
      <c r="AR23" s="20">
        <v>0</v>
      </c>
      <c r="AS23" s="19">
        <v>0</v>
      </c>
      <c r="AT23" s="20">
        <v>0</v>
      </c>
      <c r="AU23" s="20">
        <f>AS23*100/AQ23</f>
      </c>
      <c r="AV23" s="20">
        <f>AT23*100/AR23</f>
      </c>
      <c r="AW23" s="19">
        <v>0</v>
      </c>
      <c r="AX23" s="20">
        <v>0</v>
      </c>
    </row>
    <row r="24">
      <c r="A24" s="17" t="s">
        <v>41</v>
      </c>
      <c r="B24" s="18" t="s">
        <v>42</v>
      </c>
      <c r="C24" s="19">
        <f t="shared" si="58"/>
      </c>
      <c r="D24" s="20">
        <f t="shared" si="59"/>
      </c>
      <c r="E24" s="19">
        <f t="shared" si="60"/>
      </c>
      <c r="F24" s="20">
        <f t="shared" si="61"/>
      </c>
      <c r="G24" s="20">
        <f t="shared" si="62"/>
      </c>
      <c r="H24" s="20">
        <f t="shared" si="63"/>
      </c>
      <c r="I24" s="19">
        <f t="shared" si="64"/>
      </c>
      <c r="J24" s="20">
        <f t="shared" si="65"/>
      </c>
      <c r="K24" s="19">
        <v>1362</v>
      </c>
      <c r="L24" s="20">
        <v>3001272</v>
      </c>
      <c r="M24" s="19">
        <v>209</v>
      </c>
      <c r="N24" s="20">
        <v>1325368.15</v>
      </c>
      <c r="O24" s="20">
        <f t="shared" si="3"/>
      </c>
      <c r="P24" s="20">
        <f t="shared" si="3"/>
      </c>
      <c r="Q24" s="19">
        <v>36</v>
      </c>
      <c r="R24" s="20">
        <v>308443.91</v>
      </c>
      <c r="S24" s="19">
        <v>705</v>
      </c>
      <c r="T24" s="20">
        <v>3020226</v>
      </c>
      <c r="U24" s="19">
        <v>87</v>
      </c>
      <c r="V24" s="20">
        <v>2070831.4</v>
      </c>
      <c r="W24" s="20">
        <f t="shared" si="66"/>
      </c>
      <c r="X24" s="20">
        <f t="shared" si="67"/>
      </c>
      <c r="Y24" s="19">
        <v>1</v>
      </c>
      <c r="Z24" s="20">
        <v>107163.55</v>
      </c>
      <c r="AA24" s="19">
        <v>19</v>
      </c>
      <c r="AB24" s="20">
        <v>20500</v>
      </c>
      <c r="AC24" s="19">
        <v>0</v>
      </c>
      <c r="AD24" s="20">
        <v>0</v>
      </c>
      <c r="AE24" s="20">
        <f t="shared" si="7"/>
      </c>
      <c r="AF24" s="20">
        <f t="shared" si="7"/>
      </c>
      <c r="AG24" s="19">
        <v>0</v>
      </c>
      <c r="AH24" s="20">
        <v>0</v>
      </c>
      <c r="AI24" s="19">
        <v>0</v>
      </c>
      <c r="AJ24" s="20">
        <v>0</v>
      </c>
      <c r="AK24" s="19">
        <v>0</v>
      </c>
      <c r="AL24" s="20">
        <v>0</v>
      </c>
      <c r="AM24" s="20">
        <f t="shared" si="68"/>
      </c>
      <c r="AN24" s="20">
        <f t="shared" si="69"/>
      </c>
      <c r="AO24" s="19">
        <v>0</v>
      </c>
      <c r="AP24" s="20">
        <v>0</v>
      </c>
      <c r="AQ24" s="19">
        <v>15</v>
      </c>
      <c r="AR24" s="20">
        <v>17900</v>
      </c>
      <c r="AS24" s="19">
        <v>0</v>
      </c>
      <c r="AT24" s="20">
        <v>0</v>
      </c>
      <c r="AU24" s="20">
        <f t="shared" si="11"/>
      </c>
      <c r="AV24" s="20">
        <f t="shared" si="11"/>
      </c>
      <c r="AW24" s="19">
        <v>0</v>
      </c>
      <c r="AX24" s="20">
        <v>0</v>
      </c>
    </row>
    <row r="25">
      <c r="A25" s="17" t="s">
        <v>43</v>
      </c>
      <c r="B25" s="38" t="s">
        <v>44</v>
      </c>
      <c r="C25" s="19">
        <f t="shared" si="58"/>
      </c>
      <c r="D25" s="20">
        <f t="shared" si="59"/>
      </c>
      <c r="E25" s="19">
        <f t="shared" si="60"/>
      </c>
      <c r="F25" s="20">
        <f t="shared" si="61"/>
      </c>
      <c r="G25" s="20">
        <f t="shared" si="62"/>
      </c>
      <c r="H25" s="20">
        <f t="shared" si="63"/>
      </c>
      <c r="I25" s="19">
        <f t="shared" si="64"/>
      </c>
      <c r="J25" s="20">
        <f t="shared" si="65"/>
      </c>
      <c r="K25" s="19">
        <v>19094</v>
      </c>
      <c r="L25" s="20">
        <v>17853044</v>
      </c>
      <c r="M25" s="19">
        <v>18937</v>
      </c>
      <c r="N25" s="20">
        <v>4560821.93</v>
      </c>
      <c r="O25" s="20">
        <f t="shared" si="3"/>
      </c>
      <c r="P25" s="20">
        <f t="shared" si="3"/>
      </c>
      <c r="Q25" s="19">
        <v>47733</v>
      </c>
      <c r="R25" s="20">
        <v>26787187.91</v>
      </c>
      <c r="S25" s="19">
        <v>5544</v>
      </c>
      <c r="T25" s="20">
        <v>5329718</v>
      </c>
      <c r="U25" s="19">
        <v>696</v>
      </c>
      <c r="V25" s="20">
        <v>451187.11</v>
      </c>
      <c r="W25" s="20">
        <f t="shared" si="66"/>
      </c>
      <c r="X25" s="20">
        <f t="shared" si="67"/>
      </c>
      <c r="Y25" s="19">
        <v>3876</v>
      </c>
      <c r="Z25" s="20">
        <v>3272156.55</v>
      </c>
      <c r="AA25" s="19">
        <v>587</v>
      </c>
      <c r="AB25" s="20">
        <v>494055</v>
      </c>
      <c r="AC25" s="19">
        <v>122</v>
      </c>
      <c r="AD25" s="20">
        <v>78659.4</v>
      </c>
      <c r="AE25" s="20">
        <f t="shared" si="7"/>
      </c>
      <c r="AF25" s="20">
        <f t="shared" si="7"/>
      </c>
      <c r="AG25" s="19">
        <v>853</v>
      </c>
      <c r="AH25" s="20">
        <v>519576.93</v>
      </c>
      <c r="AI25" s="19">
        <v>21</v>
      </c>
      <c r="AJ25" s="20">
        <v>20700</v>
      </c>
      <c r="AK25" s="19">
        <v>0</v>
      </c>
      <c r="AL25" s="20">
        <v>0</v>
      </c>
      <c r="AM25" s="20">
        <f t="shared" si="68"/>
      </c>
      <c r="AN25" s="20">
        <f t="shared" si="69"/>
      </c>
      <c r="AO25" s="19">
        <v>0</v>
      </c>
      <c r="AP25" s="20">
        <v>0</v>
      </c>
      <c r="AQ25" s="19">
        <v>1117</v>
      </c>
      <c r="AR25" s="20">
        <v>1095043</v>
      </c>
      <c r="AS25" s="19">
        <v>380</v>
      </c>
      <c r="AT25" s="20">
        <v>381209.4</v>
      </c>
      <c r="AU25" s="20">
        <f t="shared" si="11"/>
      </c>
      <c r="AV25" s="20">
        <f t="shared" si="11"/>
      </c>
      <c r="AW25" s="19">
        <v>1347</v>
      </c>
      <c r="AX25" s="20">
        <v>1433006.39</v>
      </c>
    </row>
    <row r="26">
      <c r="A26" s="17" t="s">
        <v>45</v>
      </c>
      <c r="B26" s="38" t="s">
        <v>46</v>
      </c>
      <c r="C26" s="19">
        <f t="shared" si="58"/>
      </c>
      <c r="D26" s="20">
        <f t="shared" si="59"/>
      </c>
      <c r="E26" s="19">
        <f t="shared" si="60"/>
      </c>
      <c r="F26" s="20">
        <f t="shared" si="61"/>
      </c>
      <c r="G26" s="20">
        <f t="shared" si="62"/>
      </c>
      <c r="H26" s="20">
        <f t="shared" si="63"/>
      </c>
      <c r="I26" s="19">
        <f t="shared" si="64"/>
      </c>
      <c r="J26" s="20">
        <f t="shared" si="65"/>
      </c>
      <c r="K26" s="19">
        <v>44021</v>
      </c>
      <c r="L26" s="20">
        <v>56633387</v>
      </c>
      <c r="M26" s="19">
        <v>24959</v>
      </c>
      <c r="N26" s="20">
        <v>29941218.74</v>
      </c>
      <c r="O26" s="20">
        <f t="shared" si="3"/>
      </c>
      <c r="P26" s="20">
        <f t="shared" si="3"/>
      </c>
      <c r="Q26" s="19">
        <v>177244</v>
      </c>
      <c r="R26" s="20">
        <v>255445669.25</v>
      </c>
      <c r="S26" s="19">
        <v>24128</v>
      </c>
      <c r="T26" s="20">
        <v>34277532</v>
      </c>
      <c r="U26" s="19">
        <v>78123</v>
      </c>
      <c r="V26" s="20">
        <v>23676256.27</v>
      </c>
      <c r="W26" s="20">
        <f t="shared" si="66"/>
      </c>
      <c r="X26" s="20">
        <f t="shared" si="67"/>
      </c>
      <c r="Y26" s="19">
        <v>141085</v>
      </c>
      <c r="Z26" s="20">
        <v>170845877.59</v>
      </c>
      <c r="AA26" s="19">
        <v>8427</v>
      </c>
      <c r="AB26" s="20">
        <v>9979952</v>
      </c>
      <c r="AC26" s="19">
        <v>1806</v>
      </c>
      <c r="AD26" s="20">
        <v>4381404.42</v>
      </c>
      <c r="AE26" s="20">
        <f t="shared" si="7"/>
      </c>
      <c r="AF26" s="20">
        <f t="shared" si="7"/>
      </c>
      <c r="AG26" s="19">
        <v>21605</v>
      </c>
      <c r="AH26" s="20">
        <v>32872496.75</v>
      </c>
      <c r="AI26" s="19">
        <v>783</v>
      </c>
      <c r="AJ26" s="20">
        <v>1294718</v>
      </c>
      <c r="AK26" s="19">
        <v>804</v>
      </c>
      <c r="AL26" s="20">
        <v>875665.24</v>
      </c>
      <c r="AM26" s="20">
        <f t="shared" si="68"/>
      </c>
      <c r="AN26" s="20">
        <f t="shared" si="69"/>
      </c>
      <c r="AO26" s="19">
        <v>2239</v>
      </c>
      <c r="AP26" s="20">
        <v>2614667.54</v>
      </c>
      <c r="AQ26" s="19">
        <v>2002</v>
      </c>
      <c r="AR26" s="20">
        <v>2436644</v>
      </c>
      <c r="AS26" s="19">
        <v>1489</v>
      </c>
      <c r="AT26" s="20">
        <v>1150769.71</v>
      </c>
      <c r="AU26" s="20">
        <f t="shared" si="11"/>
      </c>
      <c r="AV26" s="20">
        <f t="shared" si="11"/>
      </c>
      <c r="AW26" s="19">
        <v>9817</v>
      </c>
      <c r="AX26" s="20">
        <v>8477843.67</v>
      </c>
    </row>
    <row r="27">
      <c r="A27" s="17" t="s">
        <v>47</v>
      </c>
      <c r="B27" s="18" t="s">
        <v>48</v>
      </c>
      <c r="C27" s="19">
        <f t="shared" si="58"/>
      </c>
      <c r="D27" s="20">
        <f t="shared" si="59"/>
      </c>
      <c r="E27" s="19">
        <f t="shared" si="60"/>
      </c>
      <c r="F27" s="20">
        <f t="shared" si="61"/>
      </c>
      <c r="G27" s="20">
        <f t="shared" si="62"/>
      </c>
      <c r="H27" s="20">
        <f t="shared" si="63"/>
      </c>
      <c r="I27" s="19">
        <f t="shared" si="64"/>
      </c>
      <c r="J27" s="20">
        <f t="shared" si="65"/>
      </c>
      <c r="K27" s="19">
        <v>1392</v>
      </c>
      <c r="L27" s="20">
        <v>8480951</v>
      </c>
      <c r="M27" s="19">
        <v>167</v>
      </c>
      <c r="N27" s="20">
        <v>4579308.75</v>
      </c>
      <c r="O27" s="20">
        <f t="shared" si="3"/>
      </c>
      <c r="P27" s="20">
        <f t="shared" si="3"/>
      </c>
      <c r="Q27" s="19">
        <v>1556</v>
      </c>
      <c r="R27" s="20">
        <v>9678379.49</v>
      </c>
      <c r="S27" s="19">
        <v>1025</v>
      </c>
      <c r="T27" s="20">
        <v>6441673</v>
      </c>
      <c r="U27" s="19">
        <v>51</v>
      </c>
      <c r="V27" s="20">
        <v>688873.87</v>
      </c>
      <c r="W27" s="20">
        <f t="shared" si="66"/>
      </c>
      <c r="X27" s="20">
        <f t="shared" si="67"/>
      </c>
      <c r="Y27" s="19">
        <v>425</v>
      </c>
      <c r="Z27" s="20">
        <v>605730.56</v>
      </c>
      <c r="AA27" s="19">
        <v>36</v>
      </c>
      <c r="AB27" s="20">
        <v>118136</v>
      </c>
      <c r="AC27" s="19">
        <v>0</v>
      </c>
      <c r="AD27" s="20">
        <v>0</v>
      </c>
      <c r="AE27" s="20">
        <f t="shared" si="7"/>
      </c>
      <c r="AF27" s="20">
        <f t="shared" si="7"/>
      </c>
      <c r="AG27" s="19">
        <v>0</v>
      </c>
      <c r="AH27" s="20">
        <v>0</v>
      </c>
      <c r="AI27" s="19">
        <v>1</v>
      </c>
      <c r="AJ27" s="20">
        <v>192</v>
      </c>
      <c r="AK27" s="19">
        <v>1</v>
      </c>
      <c r="AL27" s="20">
        <v>22000</v>
      </c>
      <c r="AM27" s="20">
        <f t="shared" si="68"/>
      </c>
      <c r="AN27" s="20">
        <f t="shared" si="69"/>
      </c>
      <c r="AO27" s="19">
        <v>1</v>
      </c>
      <c r="AP27" s="20">
        <v>15.49</v>
      </c>
      <c r="AQ27" s="19">
        <v>46</v>
      </c>
      <c r="AR27" s="20">
        <v>204679</v>
      </c>
      <c r="AS27" s="19">
        <v>0</v>
      </c>
      <c r="AT27" s="20">
        <v>0</v>
      </c>
      <c r="AU27" s="20">
        <f t="shared" si="11"/>
      </c>
      <c r="AV27" s="20">
        <f t="shared" si="11"/>
      </c>
      <c r="AW27" s="19">
        <v>0</v>
      </c>
      <c r="AX27" s="20">
        <v>0</v>
      </c>
    </row>
    <row r="28">
      <c r="A28" s="17" t="s">
        <v>49</v>
      </c>
      <c r="B28" s="18" t="s">
        <v>50</v>
      </c>
      <c r="C28" s="19">
        <f t="shared" si="58"/>
      </c>
      <c r="D28" s="20">
        <f t="shared" si="59"/>
      </c>
      <c r="E28" s="19">
        <f t="shared" si="60"/>
      </c>
      <c r="F28" s="20">
        <f t="shared" si="61"/>
      </c>
      <c r="G28" s="20">
        <f t="shared" si="62"/>
      </c>
      <c r="H28" s="20">
        <f t="shared" si="63"/>
      </c>
      <c r="I28" s="19">
        <f t="shared" si="64"/>
      </c>
      <c r="J28" s="20">
        <f t="shared" si="65"/>
      </c>
      <c r="K28" s="19">
        <v>980</v>
      </c>
      <c r="L28" s="20">
        <v>2783826</v>
      </c>
      <c r="M28" s="19">
        <v>11368</v>
      </c>
      <c r="N28" s="20">
        <v>2353560.37</v>
      </c>
      <c r="O28" s="20">
        <f t="shared" si="3"/>
      </c>
      <c r="P28" s="20">
        <f t="shared" si="3"/>
      </c>
      <c r="Q28" s="19">
        <v>13521</v>
      </c>
      <c r="R28" s="20">
        <v>3125704.84</v>
      </c>
      <c r="S28" s="19">
        <v>530</v>
      </c>
      <c r="T28" s="20">
        <v>1102547</v>
      </c>
      <c r="U28" s="19">
        <v>23</v>
      </c>
      <c r="V28" s="20">
        <v>702846.92</v>
      </c>
      <c r="W28" s="20">
        <f t="shared" si="66"/>
      </c>
      <c r="X28" s="20">
        <f t="shared" si="67"/>
      </c>
      <c r="Y28" s="19">
        <v>20</v>
      </c>
      <c r="Z28" s="20">
        <v>331100.75</v>
      </c>
      <c r="AA28" s="19">
        <v>56</v>
      </c>
      <c r="AB28" s="20">
        <v>81160</v>
      </c>
      <c r="AC28" s="19">
        <v>1086</v>
      </c>
      <c r="AD28" s="20">
        <v>227876.52</v>
      </c>
      <c r="AE28" s="20">
        <f t="shared" si="7"/>
      </c>
      <c r="AF28" s="20">
        <f t="shared" si="7"/>
      </c>
      <c r="AG28" s="19">
        <v>1100</v>
      </c>
      <c r="AH28" s="20">
        <v>188607.71</v>
      </c>
      <c r="AI28" s="19">
        <v>0</v>
      </c>
      <c r="AJ28" s="20">
        <v>0</v>
      </c>
      <c r="AK28" s="19">
        <v>1</v>
      </c>
      <c r="AL28" s="20">
        <v>147701</v>
      </c>
      <c r="AM28" s="20">
        <f t="shared" si="68"/>
      </c>
      <c r="AN28" s="20">
        <f t="shared" si="69"/>
      </c>
      <c r="AO28" s="19">
        <v>1</v>
      </c>
      <c r="AP28" s="20">
        <v>147701</v>
      </c>
      <c r="AQ28" s="19">
        <v>145</v>
      </c>
      <c r="AR28" s="20">
        <v>1720867</v>
      </c>
      <c r="AS28" s="19">
        <v>104</v>
      </c>
      <c r="AT28" s="20">
        <v>96263.63</v>
      </c>
      <c r="AU28" s="20">
        <f t="shared" si="11"/>
      </c>
      <c r="AV28" s="20">
        <f t="shared" si="11"/>
      </c>
      <c r="AW28" s="19">
        <v>2178</v>
      </c>
      <c r="AX28" s="20">
        <v>1863872</v>
      </c>
    </row>
    <row r="29">
      <c r="A29" s="17" t="s">
        <v>51</v>
      </c>
      <c r="B29" s="18" t="s">
        <v>52</v>
      </c>
      <c r="C29" s="19">
        <f t="shared" si="58"/>
      </c>
      <c r="D29" s="20">
        <f t="shared" si="59"/>
      </c>
      <c r="E29" s="19">
        <f t="shared" si="60"/>
      </c>
      <c r="F29" s="20">
        <f t="shared" si="61"/>
      </c>
      <c r="G29" s="20">
        <f t="shared" si="62"/>
      </c>
      <c r="H29" s="20">
        <f t="shared" si="63"/>
      </c>
      <c r="I29" s="19">
        <f t="shared" si="64"/>
      </c>
      <c r="J29" s="20">
        <f t="shared" si="65"/>
      </c>
      <c r="K29" s="19">
        <v>35376</v>
      </c>
      <c r="L29" s="20">
        <v>14331096</v>
      </c>
      <c r="M29" s="19">
        <v>44708</v>
      </c>
      <c r="N29" s="20">
        <v>14329725.98</v>
      </c>
      <c r="O29" s="20">
        <f t="shared" si="3"/>
      </c>
      <c r="P29" s="20">
        <f t="shared" si="3"/>
      </c>
      <c r="Q29" s="19">
        <v>30202</v>
      </c>
      <c r="R29" s="20">
        <v>10545707.74</v>
      </c>
      <c r="S29" s="19">
        <v>20665</v>
      </c>
      <c r="T29" s="20">
        <v>8135931</v>
      </c>
      <c r="U29" s="19">
        <v>62921</v>
      </c>
      <c r="V29" s="20">
        <v>11213261.66</v>
      </c>
      <c r="W29" s="20">
        <f t="shared" si="66"/>
      </c>
      <c r="X29" s="20">
        <f t="shared" si="67"/>
      </c>
      <c r="Y29" s="19">
        <v>66279</v>
      </c>
      <c r="Z29" s="20">
        <v>5102148.35</v>
      </c>
      <c r="AA29" s="19">
        <v>9196</v>
      </c>
      <c r="AB29" s="20">
        <v>2795000</v>
      </c>
      <c r="AC29" s="19">
        <v>1998</v>
      </c>
      <c r="AD29" s="20">
        <v>652173.13</v>
      </c>
      <c r="AE29" s="20">
        <f t="shared" si="7"/>
      </c>
      <c r="AF29" s="20">
        <f t="shared" si="7"/>
      </c>
      <c r="AG29" s="19">
        <v>22317</v>
      </c>
      <c r="AH29" s="20">
        <v>1186600.02</v>
      </c>
      <c r="AI29" s="19">
        <v>3204</v>
      </c>
      <c r="AJ29" s="20">
        <v>1599451</v>
      </c>
      <c r="AK29" s="19">
        <v>22749</v>
      </c>
      <c r="AL29" s="20">
        <v>1326047.23</v>
      </c>
      <c r="AM29" s="20">
        <f t="shared" si="68"/>
      </c>
      <c r="AN29" s="20">
        <f t="shared" si="69"/>
      </c>
      <c r="AO29" s="19">
        <v>63183</v>
      </c>
      <c r="AP29" s="20">
        <v>2221643.38</v>
      </c>
      <c r="AQ29" s="19">
        <v>26584</v>
      </c>
      <c r="AR29" s="20">
        <v>9612029</v>
      </c>
      <c r="AS29" s="19">
        <v>13215</v>
      </c>
      <c r="AT29" s="20">
        <v>9571781.16</v>
      </c>
      <c r="AU29" s="20">
        <f t="shared" si="11"/>
      </c>
      <c r="AV29" s="20">
        <f t="shared" si="11"/>
      </c>
      <c r="AW29" s="19">
        <v>69562</v>
      </c>
      <c r="AX29" s="20">
        <v>16912499.71</v>
      </c>
    </row>
    <row r="30" ht="30">
      <c r="A30" s="17"/>
      <c r="B30" s="39" t="s">
        <v>53</v>
      </c>
      <c r="C30" s="19">
        <f>K30+S30+AA30+AI30+AQ30</f>
      </c>
      <c r="D30" s="20">
        <f>L30+T30+AB30+AJ30+AR30</f>
      </c>
      <c r="E30" s="19">
        <f>M30+U30+AC30+AK30+AS30</f>
      </c>
      <c r="F30" s="20">
        <f>N30+V30+AD30+AL30+AT30</f>
      </c>
      <c r="G30" s="20">
        <f>E30*100/C30</f>
      </c>
      <c r="H30" s="20">
        <f>F30*100/D30</f>
      </c>
      <c r="I30" s="19">
        <f>Q30+Y30+AG30+AO30+AW30</f>
      </c>
      <c r="J30" s="20">
        <f>R30+Z30+AH30+AP30+AX30</f>
      </c>
      <c r="K30" s="19">
        <v>0</v>
      </c>
      <c r="L30" s="20">
        <v>0</v>
      </c>
      <c r="M30" s="19">
        <v>44</v>
      </c>
      <c r="N30" s="20">
        <v>8257.04</v>
      </c>
      <c r="O30" s="20">
        <f>M30*100/K30</f>
      </c>
      <c r="P30" s="20">
        <f>N30*100/L30</f>
      </c>
      <c r="Q30" s="19">
        <v>131</v>
      </c>
      <c r="R30" s="20">
        <v>24627.46</v>
      </c>
      <c r="S30" s="19">
        <v>0</v>
      </c>
      <c r="T30" s="20">
        <v>0</v>
      </c>
      <c r="U30" s="19">
        <v>7</v>
      </c>
      <c r="V30" s="20">
        <v>458</v>
      </c>
      <c r="W30" s="20">
        <f>U30*100/S30</f>
      </c>
      <c r="X30" s="20">
        <f>V30*100/T30</f>
      </c>
      <c r="Y30" s="19">
        <v>0</v>
      </c>
      <c r="Z30" s="20">
        <v>0</v>
      </c>
      <c r="AA30" s="19">
        <v>0</v>
      </c>
      <c r="AB30" s="20">
        <v>0</v>
      </c>
      <c r="AC30" s="19">
        <v>0</v>
      </c>
      <c r="AD30" s="20">
        <v>0</v>
      </c>
      <c r="AE30" s="20">
        <f>AC30*100/AA30</f>
      </c>
      <c r="AF30" s="20">
        <f>AD30*100/AB30</f>
      </c>
      <c r="AG30" s="19">
        <v>0</v>
      </c>
      <c r="AH30" s="20">
        <v>0</v>
      </c>
      <c r="AI30" s="19">
        <v>0</v>
      </c>
      <c r="AJ30" s="20">
        <v>0</v>
      </c>
      <c r="AK30" s="19">
        <v>0</v>
      </c>
      <c r="AL30" s="20">
        <v>0</v>
      </c>
      <c r="AM30" s="20">
        <f>AK30*100/AI30</f>
      </c>
      <c r="AN30" s="20">
        <f>AL30*100/AJ30</f>
      </c>
      <c r="AO30" s="19">
        <v>0</v>
      </c>
      <c r="AP30" s="20">
        <v>0</v>
      </c>
      <c r="AQ30" s="19">
        <v>0</v>
      </c>
      <c r="AR30" s="20">
        <v>0</v>
      </c>
      <c r="AS30" s="19">
        <v>0</v>
      </c>
      <c r="AT30" s="20">
        <v>0</v>
      </c>
      <c r="AU30" s="20">
        <f>AS30*100/AQ30</f>
      </c>
      <c r="AV30" s="20">
        <f>AT30*100/AR30</f>
      </c>
      <c r="AW30" s="19">
        <v>0</v>
      </c>
      <c r="AX30" s="20">
        <v>0</v>
      </c>
    </row>
    <row r="31">
      <c r="A31" s="13">
        <v>2</v>
      </c>
      <c r="B31" s="14" t="s">
        <v>54</v>
      </c>
      <c r="C31" s="15">
        <f t="shared" si="0"/>
      </c>
      <c r="D31" s="16">
        <f t="shared" si="0"/>
      </c>
      <c r="E31" s="15">
        <f t="shared" si="0"/>
      </c>
      <c r="F31" s="16">
        <f t="shared" si="0"/>
      </c>
      <c r="G31" s="16">
        <f t="shared" si="1"/>
      </c>
      <c r="H31" s="16">
        <f t="shared" si="1"/>
      </c>
      <c r="I31" s="15">
        <f t="shared" si="2"/>
      </c>
      <c r="J31" s="16">
        <f t="shared" si="2"/>
      </c>
      <c r="K31" s="15">
        <v>4894071</v>
      </c>
      <c r="L31" s="16">
        <v>1773511322</v>
      </c>
      <c r="M31" s="15">
        <v>4312683</v>
      </c>
      <c r="N31" s="16">
        <v>1700818259.57</v>
      </c>
      <c r="O31" s="16">
        <f t="shared" si="3"/>
      </c>
      <c r="P31" s="16">
        <f t="shared" si="3"/>
      </c>
      <c r="Q31" s="15">
        <v>5532405</v>
      </c>
      <c r="R31" s="16">
        <v>2073822809.34</v>
      </c>
      <c r="S31" s="15">
        <v>1190511</v>
      </c>
      <c r="T31" s="16">
        <v>1577713895</v>
      </c>
      <c r="U31" s="15">
        <v>684129</v>
      </c>
      <c r="V31" s="16">
        <v>1222656302.06</v>
      </c>
      <c r="W31" s="16">
        <f t="shared" si="5"/>
      </c>
      <c r="X31" s="16">
        <f t="shared" si="5"/>
      </c>
      <c r="Y31" s="15">
        <v>1052048</v>
      </c>
      <c r="Z31" s="16">
        <v>1420155044.09</v>
      </c>
      <c r="AA31" s="15">
        <v>1258847</v>
      </c>
      <c r="AB31" s="16">
        <v>327486265</v>
      </c>
      <c r="AC31" s="15">
        <v>1158484</v>
      </c>
      <c r="AD31" s="16">
        <v>242012209.87</v>
      </c>
      <c r="AE31" s="16">
        <f t="shared" si="7"/>
      </c>
      <c r="AF31" s="16">
        <f t="shared" si="7"/>
      </c>
      <c r="AG31" s="15">
        <v>1906371</v>
      </c>
      <c r="AH31" s="16">
        <v>347786449.98</v>
      </c>
      <c r="AI31" s="15">
        <v>41236</v>
      </c>
      <c r="AJ31" s="16">
        <v>23307248</v>
      </c>
      <c r="AK31" s="15">
        <v>154266</v>
      </c>
      <c r="AL31" s="16">
        <v>34611149.84</v>
      </c>
      <c r="AM31" s="16">
        <f t="shared" si="9"/>
      </c>
      <c r="AN31" s="16">
        <f t="shared" si="9"/>
      </c>
      <c r="AO31" s="15">
        <v>355444</v>
      </c>
      <c r="AP31" s="16">
        <v>41849455</v>
      </c>
      <c r="AQ31" s="15">
        <v>572846</v>
      </c>
      <c r="AR31" s="16">
        <v>156379145</v>
      </c>
      <c r="AS31" s="15">
        <v>598448</v>
      </c>
      <c r="AT31" s="16">
        <v>135507210.86</v>
      </c>
      <c r="AU31" s="16">
        <f t="shared" si="11"/>
      </c>
      <c r="AV31" s="16">
        <f t="shared" si="11"/>
      </c>
      <c r="AW31" s="15">
        <v>1177994</v>
      </c>
      <c r="AX31" s="16">
        <v>198717544.54</v>
      </c>
    </row>
    <row r="32">
      <c r="A32" s="17">
        <v>3</v>
      </c>
      <c r="B32" s="24" t="s">
        <v>55</v>
      </c>
      <c r="C32" s="19">
        <f t="shared" si="0"/>
      </c>
      <c r="D32" s="20">
        <f t="shared" si="0"/>
      </c>
      <c r="E32" s="19">
        <f t="shared" si="0"/>
      </c>
      <c r="F32" s="20">
        <f t="shared" si="0"/>
      </c>
      <c r="G32" s="20">
        <f t="shared" si="1"/>
      </c>
      <c r="H32" s="20">
        <f t="shared" si="1"/>
      </c>
      <c r="I32" s="19">
        <f t="shared" si="2"/>
      </c>
      <c r="J32" s="20">
        <f t="shared" si="2"/>
      </c>
      <c r="K32" s="19">
        <v>562831</v>
      </c>
      <c r="L32" s="20">
        <v>203953803</v>
      </c>
      <c r="M32" s="19">
        <v>3139068</v>
      </c>
      <c r="N32" s="20">
        <v>710684954.17</v>
      </c>
      <c r="O32" s="20">
        <f t="shared" si="3"/>
      </c>
      <c r="P32" s="20">
        <f t="shared" si="3"/>
      </c>
      <c r="Q32" s="19">
        <v>4561021</v>
      </c>
      <c r="R32" s="20">
        <v>944737643.56</v>
      </c>
      <c r="S32" s="19">
        <v>136924</v>
      </c>
      <c r="T32" s="20">
        <v>181437112</v>
      </c>
      <c r="U32" s="19">
        <v>421516</v>
      </c>
      <c r="V32" s="20">
        <v>106516092.93</v>
      </c>
      <c r="W32" s="20">
        <f t="shared" si="5"/>
      </c>
      <c r="X32" s="20">
        <f t="shared" si="5"/>
      </c>
      <c r="Y32" s="19">
        <v>628155</v>
      </c>
      <c r="Z32" s="20">
        <v>134705157.21</v>
      </c>
      <c r="AA32" s="19">
        <v>144767</v>
      </c>
      <c r="AB32" s="20">
        <v>37660903</v>
      </c>
      <c r="AC32" s="19">
        <v>987584</v>
      </c>
      <c r="AD32" s="20">
        <v>213213019.17</v>
      </c>
      <c r="AE32" s="20">
        <f t="shared" si="7"/>
      </c>
      <c r="AF32" s="20">
        <f t="shared" si="7"/>
      </c>
      <c r="AG32" s="19">
        <v>1639303</v>
      </c>
      <c r="AH32" s="20">
        <v>303694477.86</v>
      </c>
      <c r="AI32" s="19">
        <v>4747</v>
      </c>
      <c r="AJ32" s="20">
        <v>2680335</v>
      </c>
      <c r="AK32" s="19">
        <v>135503</v>
      </c>
      <c r="AL32" s="20">
        <v>16160615.84</v>
      </c>
      <c r="AM32" s="20">
        <f t="shared" si="9"/>
      </c>
      <c r="AN32" s="20">
        <f t="shared" si="9"/>
      </c>
      <c r="AO32" s="19">
        <v>331444</v>
      </c>
      <c r="AP32" s="20">
        <v>13639555.62</v>
      </c>
      <c r="AQ32" s="19">
        <v>65880</v>
      </c>
      <c r="AR32" s="20">
        <v>17983609</v>
      </c>
      <c r="AS32" s="19">
        <v>511684</v>
      </c>
      <c r="AT32" s="20">
        <v>80354724.12</v>
      </c>
      <c r="AU32" s="20">
        <f t="shared" si="11"/>
      </c>
      <c r="AV32" s="20">
        <f t="shared" si="11"/>
      </c>
      <c r="AW32" s="19">
        <v>1649786</v>
      </c>
      <c r="AX32" s="20">
        <v>97478991.12</v>
      </c>
    </row>
    <row r="33" ht="30">
      <c r="A33" s="17"/>
      <c r="B33" s="43" t="s">
        <v>56</v>
      </c>
      <c r="C33" s="19">
        <f>K33+S33+AA33+AI33+AQ33</f>
      </c>
      <c r="D33" s="20">
        <f>L33+T33+AB33+AJ33+AR33</f>
      </c>
      <c r="E33" s="19">
        <f>M33+U33+AC33+AK33+AS33</f>
      </c>
      <c r="F33" s="20">
        <f>N33+V33+AD33+AL33+AT33</f>
      </c>
      <c r="G33" s="20">
        <f>E33*100/C33</f>
      </c>
      <c r="H33" s="20">
        <f>F33*100/D33</f>
      </c>
      <c r="I33" s="19">
        <f>Q33+Y33+AG33+AO33+AW33</f>
      </c>
      <c r="J33" s="20">
        <f>R33+Z33+AH33+AP33+AX33</f>
      </c>
      <c r="K33" s="19">
        <v>0</v>
      </c>
      <c r="L33" s="20">
        <v>0</v>
      </c>
      <c r="M33" s="19">
        <v>236029</v>
      </c>
      <c r="N33" s="20">
        <v>15405693.22</v>
      </c>
      <c r="O33" s="20">
        <f>M33*100/K33</f>
      </c>
      <c r="P33" s="20">
        <f>N33*100/L33</f>
      </c>
      <c r="Q33" s="19">
        <v>740085</v>
      </c>
      <c r="R33" s="20">
        <v>34228701.6</v>
      </c>
      <c r="S33" s="19">
        <v>0</v>
      </c>
      <c r="T33" s="20">
        <v>0</v>
      </c>
      <c r="U33" s="19">
        <v>115296</v>
      </c>
      <c r="V33" s="20">
        <v>7418675.44</v>
      </c>
      <c r="W33" s="20">
        <f>U33*100/S33</f>
      </c>
      <c r="X33" s="20">
        <f>V33*100/T33</f>
      </c>
      <c r="Y33" s="19">
        <v>178446</v>
      </c>
      <c r="Z33" s="20">
        <v>6218524.98</v>
      </c>
      <c r="AA33" s="19">
        <v>0</v>
      </c>
      <c r="AB33" s="20">
        <v>0</v>
      </c>
      <c r="AC33" s="19">
        <v>0</v>
      </c>
      <c r="AD33" s="20">
        <v>0</v>
      </c>
      <c r="AE33" s="20">
        <f>AC33*100/AA33</f>
      </c>
      <c r="AF33" s="20">
        <f>AD33*100/AB33</f>
      </c>
      <c r="AG33" s="19">
        <v>499289</v>
      </c>
      <c r="AH33" s="20">
        <v>22837135.85</v>
      </c>
      <c r="AI33" s="19">
        <v>0</v>
      </c>
      <c r="AJ33" s="20">
        <v>0</v>
      </c>
      <c r="AK33" s="19">
        <v>29854</v>
      </c>
      <c r="AL33" s="20">
        <v>1681237.6</v>
      </c>
      <c r="AM33" s="20">
        <f>AK33*100/AI33</f>
      </c>
      <c r="AN33" s="20">
        <f>AL33*100/AJ33</f>
      </c>
      <c r="AO33" s="19">
        <v>151591</v>
      </c>
      <c r="AP33" s="20">
        <v>3541764.87</v>
      </c>
      <c r="AQ33" s="19">
        <v>0</v>
      </c>
      <c r="AR33" s="20">
        <v>0</v>
      </c>
      <c r="AS33" s="19">
        <v>180608</v>
      </c>
      <c r="AT33" s="20">
        <v>27674766.65</v>
      </c>
      <c r="AU33" s="20">
        <f>AS33*100/AQ33</f>
      </c>
      <c r="AV33" s="20">
        <f>AT33*100/AR33</f>
      </c>
      <c r="AW33" s="19">
        <v>467943</v>
      </c>
      <c r="AX33" s="20">
        <v>31701073.16</v>
      </c>
    </row>
    <row r="34">
      <c r="A34" s="9">
        <v>4</v>
      </c>
      <c r="B34" s="10" t="s">
        <v>57</v>
      </c>
      <c r="C34" s="11"/>
      <c r="D34" s="12"/>
      <c r="E34" s="11"/>
      <c r="F34" s="12"/>
      <c r="G34" s="12"/>
      <c r="H34" s="12"/>
      <c r="I34" s="11"/>
      <c r="J34" s="12"/>
      <c r="K34" s="11"/>
      <c r="L34" s="12"/>
      <c r="M34" s="11"/>
      <c r="N34" s="12"/>
      <c r="O34" s="12"/>
      <c r="P34" s="12"/>
      <c r="Q34" s="11"/>
      <c r="R34" s="12"/>
      <c r="S34" s="11"/>
      <c r="T34" s="12"/>
      <c r="U34" s="11"/>
      <c r="V34" s="12"/>
      <c r="W34" s="12"/>
      <c r="X34" s="12"/>
      <c r="Y34" s="11"/>
      <c r="Z34" s="12"/>
      <c r="AA34" s="11"/>
      <c r="AB34" s="12"/>
      <c r="AC34" s="11"/>
      <c r="AD34" s="12"/>
      <c r="AE34" s="12"/>
      <c r="AF34" s="12"/>
      <c r="AG34" s="11"/>
      <c r="AH34" s="12"/>
      <c r="AI34" s="11"/>
      <c r="AJ34" s="12"/>
      <c r="AK34" s="11"/>
      <c r="AL34" s="12"/>
      <c r="AM34" s="12"/>
      <c r="AN34" s="12"/>
      <c r="AO34" s="11"/>
      <c r="AP34" s="12"/>
      <c r="AQ34" s="11"/>
      <c r="AR34" s="12"/>
      <c r="AS34" s="11"/>
      <c r="AT34" s="12"/>
      <c r="AU34" s="12"/>
      <c r="AV34" s="12"/>
      <c r="AW34" s="11"/>
      <c r="AX34" s="12"/>
    </row>
    <row r="35">
      <c r="A35" s="17" t="s">
        <v>58</v>
      </c>
      <c r="B35" s="41" t="s">
        <v>59</v>
      </c>
      <c r="C35" s="19">
        <f t="shared" si="0"/>
      </c>
      <c r="D35" s="20">
        <f t="shared" si="0"/>
      </c>
      <c r="E35" s="19">
        <f t="shared" si="0"/>
      </c>
      <c r="F35" s="20">
        <f t="shared" si="0"/>
      </c>
      <c r="G35" s="20">
        <f t="shared" si="1"/>
      </c>
      <c r="H35" s="20">
        <f t="shared" si="1"/>
      </c>
      <c r="I35" s="19">
        <f ref="I35:I39" t="shared" si="128">Q35+Y35+AG35+AO35+AW35</f>
      </c>
      <c r="J35" s="20">
        <f ref="J35:J39" t="shared" si="129">R35+Z35+AH35+AP35+AX35</f>
      </c>
      <c r="K35" s="19">
        <v>29781</v>
      </c>
      <c r="L35" s="20">
        <v>13910916</v>
      </c>
      <c r="M35" s="19">
        <v>2785</v>
      </c>
      <c r="N35" s="20">
        <v>119371780.09</v>
      </c>
      <c r="O35" s="20">
        <f t="shared" si="3"/>
      </c>
      <c r="P35" s="20">
        <f t="shared" si="3"/>
      </c>
      <c r="Q35" s="19">
        <v>4383</v>
      </c>
      <c r="R35" s="20">
        <v>69305409.88</v>
      </c>
      <c r="S35" s="19">
        <v>27487</v>
      </c>
      <c r="T35" s="20">
        <v>13117485</v>
      </c>
      <c r="U35" s="19">
        <v>19485</v>
      </c>
      <c r="V35" s="20">
        <v>13772788.04</v>
      </c>
      <c r="W35" s="20">
        <f t="shared" si="5"/>
      </c>
      <c r="X35" s="20">
        <f t="shared" si="5"/>
      </c>
      <c r="Y35" s="19">
        <v>14980</v>
      </c>
      <c r="Z35" s="20">
        <v>12626415.97</v>
      </c>
      <c r="AA35" s="19">
        <v>437</v>
      </c>
      <c r="AB35" s="20">
        <v>116625</v>
      </c>
      <c r="AC35" s="19">
        <v>0</v>
      </c>
      <c r="AD35" s="20">
        <v>0</v>
      </c>
      <c r="AE35" s="20">
        <f t="shared" si="7"/>
      </c>
      <c r="AF35" s="20">
        <f t="shared" si="7"/>
      </c>
      <c r="AG35" s="19">
        <v>0</v>
      </c>
      <c r="AH35" s="20">
        <v>0</v>
      </c>
      <c r="AI35" s="19">
        <v>0</v>
      </c>
      <c r="AJ35" s="20">
        <v>0</v>
      </c>
      <c r="AK35" s="19">
        <v>0</v>
      </c>
      <c r="AL35" s="20">
        <v>0</v>
      </c>
      <c r="AM35" s="20">
        <f t="shared" si="9"/>
      </c>
      <c r="AN35" s="20">
        <f t="shared" si="9"/>
      </c>
      <c r="AO35" s="19">
        <v>0</v>
      </c>
      <c r="AP35" s="20">
        <v>0</v>
      </c>
      <c r="AQ35" s="19">
        <v>332</v>
      </c>
      <c r="AR35" s="20">
        <v>66012</v>
      </c>
      <c r="AS35" s="19">
        <v>0</v>
      </c>
      <c r="AT35" s="20">
        <v>0</v>
      </c>
      <c r="AU35" s="20">
        <f t="shared" si="11"/>
      </c>
      <c r="AV35" s="20">
        <f t="shared" si="11"/>
      </c>
      <c r="AW35" s="19">
        <v>0</v>
      </c>
      <c r="AX35" s="20">
        <v>0</v>
      </c>
    </row>
    <row r="36">
      <c r="A36" s="17" t="s">
        <v>60</v>
      </c>
      <c r="B36" s="41" t="s">
        <v>61</v>
      </c>
      <c r="C36" s="19">
        <f t="shared" si="0"/>
      </c>
      <c r="D36" s="20">
        <f t="shared" si="0"/>
      </c>
      <c r="E36" s="19">
        <f t="shared" si="0"/>
      </c>
      <c r="F36" s="20">
        <f t="shared" si="0"/>
      </c>
      <c r="G36" s="20">
        <f t="shared" si="1"/>
      </c>
      <c r="H36" s="20">
        <f t="shared" si="1"/>
      </c>
      <c r="I36" s="19">
        <f t="shared" si="128"/>
      </c>
      <c r="J36" s="20">
        <f t="shared" si="129"/>
      </c>
      <c r="K36" s="19">
        <v>27314</v>
      </c>
      <c r="L36" s="20">
        <v>18686594</v>
      </c>
      <c r="M36" s="19">
        <v>8985</v>
      </c>
      <c r="N36" s="20">
        <v>11280248.43</v>
      </c>
      <c r="O36" s="20">
        <f t="shared" si="3"/>
      </c>
      <c r="P36" s="20">
        <f t="shared" si="3"/>
      </c>
      <c r="Q36" s="19">
        <v>23596</v>
      </c>
      <c r="R36" s="20">
        <v>64288068.98</v>
      </c>
      <c r="S36" s="19">
        <v>8530</v>
      </c>
      <c r="T36" s="20">
        <v>6373447</v>
      </c>
      <c r="U36" s="19">
        <v>1623</v>
      </c>
      <c r="V36" s="20">
        <v>5385115.6</v>
      </c>
      <c r="W36" s="20">
        <f t="shared" si="5"/>
      </c>
      <c r="X36" s="20">
        <f t="shared" si="5"/>
      </c>
      <c r="Y36" s="19">
        <v>6431</v>
      </c>
      <c r="Z36" s="20">
        <v>20235710.62</v>
      </c>
      <c r="AA36" s="19">
        <v>457</v>
      </c>
      <c r="AB36" s="20">
        <v>191183</v>
      </c>
      <c r="AC36" s="19">
        <v>10</v>
      </c>
      <c r="AD36" s="20">
        <v>41100</v>
      </c>
      <c r="AE36" s="20">
        <f t="shared" si="7"/>
      </c>
      <c r="AF36" s="20">
        <f t="shared" si="7"/>
      </c>
      <c r="AG36" s="19">
        <v>177</v>
      </c>
      <c r="AH36" s="20">
        <v>464258.58</v>
      </c>
      <c r="AI36" s="19">
        <v>51</v>
      </c>
      <c r="AJ36" s="20">
        <v>50517</v>
      </c>
      <c r="AK36" s="19">
        <v>0</v>
      </c>
      <c r="AL36" s="20">
        <v>0</v>
      </c>
      <c r="AM36" s="20">
        <f t="shared" si="9"/>
      </c>
      <c r="AN36" s="20">
        <f t="shared" si="9"/>
      </c>
      <c r="AO36" s="19">
        <v>0</v>
      </c>
      <c r="AP36" s="20">
        <v>0</v>
      </c>
      <c r="AQ36" s="19">
        <v>1980</v>
      </c>
      <c r="AR36" s="20">
        <v>979332</v>
      </c>
      <c r="AS36" s="19">
        <v>465</v>
      </c>
      <c r="AT36" s="20">
        <v>767262.65</v>
      </c>
      <c r="AU36" s="20">
        <f t="shared" si="11"/>
      </c>
      <c r="AV36" s="20">
        <f t="shared" si="11"/>
      </c>
      <c r="AW36" s="19">
        <v>1311</v>
      </c>
      <c r="AX36" s="20">
        <v>2806323.42</v>
      </c>
    </row>
    <row r="37">
      <c r="A37" s="17" t="s">
        <v>62</v>
      </c>
      <c r="B37" s="41" t="s">
        <v>63</v>
      </c>
      <c r="C37" s="19">
        <f t="shared" si="0"/>
      </c>
      <c r="D37" s="20">
        <f t="shared" si="0"/>
      </c>
      <c r="E37" s="19">
        <f t="shared" si="0"/>
      </c>
      <c r="F37" s="20">
        <f t="shared" si="0"/>
      </c>
      <c r="G37" s="20">
        <f t="shared" si="1"/>
      </c>
      <c r="H37" s="20">
        <f t="shared" si="1"/>
      </c>
      <c r="I37" s="19">
        <f t="shared" si="128"/>
      </c>
      <c r="J37" s="20">
        <f t="shared" si="129"/>
      </c>
      <c r="K37" s="19">
        <v>124276</v>
      </c>
      <c r="L37" s="20">
        <v>259399642</v>
      </c>
      <c r="M37" s="19">
        <v>102254</v>
      </c>
      <c r="N37" s="20">
        <v>316096123.54</v>
      </c>
      <c r="O37" s="20">
        <f t="shared" si="3"/>
      </c>
      <c r="P37" s="20">
        <f t="shared" si="3"/>
      </c>
      <c r="Q37" s="19">
        <v>371942</v>
      </c>
      <c r="R37" s="20">
        <v>1051512394.32</v>
      </c>
      <c r="S37" s="19">
        <v>119570</v>
      </c>
      <c r="T37" s="20">
        <v>245496179</v>
      </c>
      <c r="U37" s="19">
        <v>49794</v>
      </c>
      <c r="V37" s="20">
        <v>229471475.47</v>
      </c>
      <c r="W37" s="20">
        <f t="shared" si="5"/>
      </c>
      <c r="X37" s="20">
        <f t="shared" si="5"/>
      </c>
      <c r="Y37" s="19">
        <v>213712</v>
      </c>
      <c r="Z37" s="20">
        <v>964913582.24</v>
      </c>
      <c r="AA37" s="19">
        <v>4979</v>
      </c>
      <c r="AB37" s="20">
        <v>9921094</v>
      </c>
      <c r="AC37" s="19">
        <v>767</v>
      </c>
      <c r="AD37" s="20">
        <v>4295242.17</v>
      </c>
      <c r="AE37" s="20">
        <f t="shared" si="7"/>
      </c>
      <c r="AF37" s="20">
        <f t="shared" si="7"/>
      </c>
      <c r="AG37" s="19">
        <v>10853</v>
      </c>
      <c r="AH37" s="20">
        <v>29636161</v>
      </c>
      <c r="AI37" s="19">
        <v>532</v>
      </c>
      <c r="AJ37" s="20">
        <v>1056587</v>
      </c>
      <c r="AK37" s="19">
        <v>987</v>
      </c>
      <c r="AL37" s="20">
        <v>2136954.2</v>
      </c>
      <c r="AM37" s="20">
        <f t="shared" si="9"/>
      </c>
      <c r="AN37" s="20">
        <f t="shared" si="9"/>
      </c>
      <c r="AO37" s="19">
        <v>1606</v>
      </c>
      <c r="AP37" s="20">
        <v>4005371.37</v>
      </c>
      <c r="AQ37" s="19">
        <v>1032</v>
      </c>
      <c r="AR37" s="20">
        <v>1981285</v>
      </c>
      <c r="AS37" s="19">
        <v>346</v>
      </c>
      <c r="AT37" s="20">
        <v>818104.16</v>
      </c>
      <c r="AU37" s="20">
        <f t="shared" si="11"/>
      </c>
      <c r="AV37" s="20">
        <f t="shared" si="11"/>
      </c>
      <c r="AW37" s="19">
        <v>1316</v>
      </c>
      <c r="AX37" s="20">
        <v>5680048.88</v>
      </c>
    </row>
    <row r="38">
      <c r="A38" s="17" t="s">
        <v>64</v>
      </c>
      <c r="B38" s="19" t="s">
        <v>65</v>
      </c>
      <c r="C38" s="19">
        <f t="shared" si="0"/>
      </c>
      <c r="D38" s="20">
        <f t="shared" si="0"/>
      </c>
      <c r="E38" s="19">
        <f t="shared" si="0"/>
      </c>
      <c r="F38" s="20">
        <f t="shared" si="0"/>
      </c>
      <c r="G38" s="20">
        <f t="shared" si="1"/>
      </c>
      <c r="H38" s="20">
        <f t="shared" si="1"/>
      </c>
      <c r="I38" s="19">
        <f t="shared" si="128"/>
      </c>
      <c r="J38" s="20">
        <f t="shared" si="129"/>
      </c>
      <c r="K38" s="19">
        <v>204336</v>
      </c>
      <c r="L38" s="20">
        <v>170127784</v>
      </c>
      <c r="M38" s="19">
        <v>1398965</v>
      </c>
      <c r="N38" s="20">
        <v>345215965.71</v>
      </c>
      <c r="O38" s="20">
        <f t="shared" si="3"/>
      </c>
      <c r="P38" s="20">
        <f t="shared" si="3"/>
      </c>
      <c r="Q38" s="19">
        <v>1212708</v>
      </c>
      <c r="R38" s="20">
        <v>382595686.81</v>
      </c>
      <c r="S38" s="19">
        <v>253817</v>
      </c>
      <c r="T38" s="20">
        <v>217422111</v>
      </c>
      <c r="U38" s="19">
        <v>438460</v>
      </c>
      <c r="V38" s="20">
        <v>295573131.46</v>
      </c>
      <c r="W38" s="20">
        <f t="shared" si="5"/>
      </c>
      <c r="X38" s="20">
        <f t="shared" si="5"/>
      </c>
      <c r="Y38" s="19">
        <v>1660659</v>
      </c>
      <c r="Z38" s="20">
        <v>514980529.76</v>
      </c>
      <c r="AA38" s="19">
        <v>24963</v>
      </c>
      <c r="AB38" s="20">
        <v>19155873</v>
      </c>
      <c r="AC38" s="19">
        <v>420032</v>
      </c>
      <c r="AD38" s="20">
        <v>65276216.92</v>
      </c>
      <c r="AE38" s="20">
        <f t="shared" si="7"/>
      </c>
      <c r="AF38" s="20">
        <f t="shared" si="7"/>
      </c>
      <c r="AG38" s="19">
        <v>464140</v>
      </c>
      <c r="AH38" s="20">
        <v>87599092.66</v>
      </c>
      <c r="AI38" s="19">
        <v>662</v>
      </c>
      <c r="AJ38" s="20">
        <v>661099</v>
      </c>
      <c r="AK38" s="19">
        <v>75</v>
      </c>
      <c r="AL38" s="20">
        <v>35574.8</v>
      </c>
      <c r="AM38" s="20">
        <f t="shared" si="9"/>
      </c>
      <c r="AN38" s="20">
        <f t="shared" si="9"/>
      </c>
      <c r="AO38" s="19">
        <v>208</v>
      </c>
      <c r="AP38" s="20">
        <v>54332.61</v>
      </c>
      <c r="AQ38" s="19">
        <v>4301</v>
      </c>
      <c r="AR38" s="20">
        <v>2649287</v>
      </c>
      <c r="AS38" s="19">
        <v>3844</v>
      </c>
      <c r="AT38" s="20">
        <v>1209222.6</v>
      </c>
      <c r="AU38" s="20">
        <f t="shared" si="11"/>
      </c>
      <c r="AV38" s="20">
        <f t="shared" si="11"/>
      </c>
      <c r="AW38" s="19">
        <v>30998</v>
      </c>
      <c r="AX38" s="20">
        <v>3083094.76</v>
      </c>
    </row>
    <row r="39">
      <c r="A39" s="17" t="s">
        <v>66</v>
      </c>
      <c r="B39" s="41" t="s">
        <v>67</v>
      </c>
      <c r="C39" s="19">
        <f t="shared" si="0"/>
      </c>
      <c r="D39" s="20">
        <f t="shared" si="0"/>
      </c>
      <c r="E39" s="19">
        <f t="shared" si="0"/>
      </c>
      <c r="F39" s="20">
        <f t="shared" si="0"/>
      </c>
      <c r="G39" s="20">
        <f t="shared" si="1"/>
      </c>
      <c r="H39" s="20">
        <f t="shared" si="1"/>
      </c>
      <c r="I39" s="19">
        <f t="shared" si="128"/>
      </c>
      <c r="J39" s="20">
        <f t="shared" si="129"/>
      </c>
      <c r="K39" s="19">
        <v>2063776</v>
      </c>
      <c r="L39" s="20">
        <v>1983289538</v>
      </c>
      <c r="M39" s="19">
        <v>1034617</v>
      </c>
      <c r="N39" s="20">
        <v>1927311750.28</v>
      </c>
      <c r="O39" s="20">
        <f t="shared" si="3"/>
      </c>
      <c r="P39" s="20">
        <f t="shared" si="3"/>
      </c>
      <c r="Q39" s="19">
        <v>1745101</v>
      </c>
      <c r="R39" s="20">
        <v>2893519966.59</v>
      </c>
      <c r="S39" s="19">
        <v>1734763</v>
      </c>
      <c r="T39" s="20">
        <v>1626272039</v>
      </c>
      <c r="U39" s="19">
        <v>2569480</v>
      </c>
      <c r="V39" s="20">
        <v>2554774981.61</v>
      </c>
      <c r="W39" s="20">
        <f t="shared" si="5"/>
      </c>
      <c r="X39" s="20">
        <f t="shared" si="5"/>
      </c>
      <c r="Y39" s="19">
        <v>5871884</v>
      </c>
      <c r="Z39" s="20">
        <v>1974399291.31</v>
      </c>
      <c r="AA39" s="19">
        <v>52752</v>
      </c>
      <c r="AB39" s="20">
        <v>42180581</v>
      </c>
      <c r="AC39" s="19">
        <v>0</v>
      </c>
      <c r="AD39" s="20">
        <v>0</v>
      </c>
      <c r="AE39" s="20">
        <f t="shared" si="7"/>
      </c>
      <c r="AF39" s="20">
        <f t="shared" si="7"/>
      </c>
      <c r="AG39" s="19">
        <v>0</v>
      </c>
      <c r="AH39" s="20">
        <v>0</v>
      </c>
      <c r="AI39" s="19">
        <v>24892</v>
      </c>
      <c r="AJ39" s="20">
        <v>23342783</v>
      </c>
      <c r="AK39" s="19">
        <v>57230</v>
      </c>
      <c r="AL39" s="20">
        <v>34680601.51</v>
      </c>
      <c r="AM39" s="20">
        <f t="shared" si="9"/>
      </c>
      <c r="AN39" s="20">
        <f t="shared" si="9"/>
      </c>
      <c r="AO39" s="19">
        <v>43284</v>
      </c>
      <c r="AP39" s="20">
        <v>42616025.61</v>
      </c>
      <c r="AQ39" s="19">
        <v>67813</v>
      </c>
      <c r="AR39" s="20">
        <v>56713673</v>
      </c>
      <c r="AS39" s="19">
        <v>512206</v>
      </c>
      <c r="AT39" s="20">
        <v>106815149.44</v>
      </c>
      <c r="AU39" s="20">
        <f t="shared" si="11"/>
      </c>
      <c r="AV39" s="20">
        <f t="shared" si="11"/>
      </c>
      <c r="AW39" s="19">
        <v>836357</v>
      </c>
      <c r="AX39" s="20">
        <v>112233041.08</v>
      </c>
    </row>
    <row r="40">
      <c r="A40" s="17">
        <v>5</v>
      </c>
      <c r="B40" s="19" t="s">
        <v>68</v>
      </c>
      <c r="C40" s="19">
        <f t="shared" si="0"/>
      </c>
      <c r="D40" s="20">
        <f t="shared" si="0"/>
      </c>
      <c r="E40" s="19">
        <f t="shared" si="0"/>
      </c>
      <c r="F40" s="20">
        <f t="shared" si="0"/>
      </c>
      <c r="G40" s="20">
        <f t="shared" si="1"/>
      </c>
      <c r="H40" s="20">
        <f t="shared" si="1"/>
      </c>
      <c r="I40" s="19">
        <f t="shared" si="2"/>
      </c>
      <c r="J40" s="20">
        <f t="shared" si="2"/>
      </c>
      <c r="K40" s="19">
        <v>2449483</v>
      </c>
      <c r="L40" s="20">
        <v>2445414474</v>
      </c>
      <c r="M40" s="19">
        <v>2547606</v>
      </c>
      <c r="N40" s="20">
        <v>2719275866.96</v>
      </c>
      <c r="O40" s="20">
        <f t="shared" si="3"/>
      </c>
      <c r="P40" s="20">
        <f t="shared" si="3"/>
      </c>
      <c r="Q40" s="19">
        <v>3357730</v>
      </c>
      <c r="R40" s="20">
        <v>4461221525.84</v>
      </c>
      <c r="S40" s="19">
        <v>2144167</v>
      </c>
      <c r="T40" s="20">
        <v>2108681261</v>
      </c>
      <c r="U40" s="19">
        <v>3078842</v>
      </c>
      <c r="V40" s="20">
        <v>3098977491.7</v>
      </c>
      <c r="W40" s="20">
        <f t="shared" si="5"/>
      </c>
      <c r="X40" s="20">
        <f t="shared" si="5"/>
      </c>
      <c r="Y40" s="19">
        <v>7767666</v>
      </c>
      <c r="Z40" s="20">
        <v>3487155529.31</v>
      </c>
      <c r="AA40" s="19">
        <v>83588</v>
      </c>
      <c r="AB40" s="20">
        <v>71565356</v>
      </c>
      <c r="AC40" s="19">
        <v>420809</v>
      </c>
      <c r="AD40" s="20">
        <v>69612558.82</v>
      </c>
      <c r="AE40" s="20">
        <f t="shared" si="7"/>
      </c>
      <c r="AF40" s="20">
        <f t="shared" si="7"/>
      </c>
      <c r="AG40" s="19">
        <v>475170</v>
      </c>
      <c r="AH40" s="20">
        <v>117699512.17</v>
      </c>
      <c r="AI40" s="19">
        <v>26137</v>
      </c>
      <c r="AJ40" s="20">
        <v>25110986</v>
      </c>
      <c r="AK40" s="19">
        <v>58292</v>
      </c>
      <c r="AL40" s="20">
        <v>36853130.43</v>
      </c>
      <c r="AM40" s="20">
        <f t="shared" si="9"/>
      </c>
      <c r="AN40" s="20">
        <f t="shared" si="9"/>
      </c>
      <c r="AO40" s="19">
        <v>45098</v>
      </c>
      <c r="AP40" s="20">
        <v>46675729.49</v>
      </c>
      <c r="AQ40" s="19">
        <v>75458</v>
      </c>
      <c r="AR40" s="20">
        <v>62389589</v>
      </c>
      <c r="AS40" s="19">
        <v>516861</v>
      </c>
      <c r="AT40" s="20">
        <v>109609738.83</v>
      </c>
      <c r="AU40" s="20">
        <f t="shared" si="11"/>
      </c>
      <c r="AV40" s="20">
        <f t="shared" si="11"/>
      </c>
      <c r="AW40" s="19">
        <v>869982</v>
      </c>
      <c r="AX40" s="20">
        <v>123802507.75</v>
      </c>
    </row>
    <row r="41">
      <c r="A41" s="25"/>
      <c r="B41" s="26" t="s">
        <v>69</v>
      </c>
      <c r="C41" s="26">
        <f>K41+S41+AA41+AI41+AQ41</f>
      </c>
      <c r="D41" s="27">
        <f ref="D41:F41" t="shared" si="134">L41+T41+AB41+AJ41+AR41</f>
      </c>
      <c r="E41" s="26">
        <f t="shared" si="134"/>
      </c>
      <c r="F41" s="27">
        <f t="shared" si="134"/>
      </c>
      <c r="G41" s="35">
        <f t="shared" si="1"/>
      </c>
      <c r="H41" s="35">
        <f t="shared" si="1"/>
      </c>
      <c r="I41" s="26">
        <f ref="I41:J41" t="shared" si="135">Q41+Y41+AG41+AO41+AW41</f>
      </c>
      <c r="J41" s="27">
        <f t="shared" si="135"/>
      </c>
      <c r="K41" s="28">
        <v>7343554</v>
      </c>
      <c r="L41" s="35">
        <v>4218925796</v>
      </c>
      <c r="M41" s="28">
        <v>6860289</v>
      </c>
      <c r="N41" s="35">
        <v>4420094126.53</v>
      </c>
      <c r="O41" s="35">
        <f t="shared" si="3"/>
      </c>
      <c r="P41" s="35">
        <f t="shared" si="3"/>
      </c>
      <c r="Q41" s="28">
        <v>8890135</v>
      </c>
      <c r="R41" s="35">
        <v>6535044335.17</v>
      </c>
      <c r="S41" s="28">
        <v>3334678</v>
      </c>
      <c r="T41" s="35">
        <v>3686395156</v>
      </c>
      <c r="U41" s="28">
        <v>3762971</v>
      </c>
      <c r="V41" s="35">
        <v>4321633793.76</v>
      </c>
      <c r="W41" s="35">
        <f t="shared" si="5"/>
      </c>
      <c r="X41" s="35">
        <f t="shared" si="5"/>
      </c>
      <c r="Y41" s="28">
        <v>8819714</v>
      </c>
      <c r="Z41" s="35">
        <v>4907310573.4</v>
      </c>
      <c r="AA41" s="28">
        <v>1342435</v>
      </c>
      <c r="AB41" s="35">
        <v>399051621</v>
      </c>
      <c r="AC41" s="28">
        <v>1579293</v>
      </c>
      <c r="AD41" s="35">
        <v>311624768.69</v>
      </c>
      <c r="AE41" s="35">
        <f t="shared" si="7"/>
      </c>
      <c r="AF41" s="35">
        <f t="shared" si="7"/>
      </c>
      <c r="AG41" s="28">
        <v>2381541</v>
      </c>
      <c r="AH41" s="35">
        <v>465485962.15</v>
      </c>
      <c r="AI41" s="28">
        <v>67373</v>
      </c>
      <c r="AJ41" s="35">
        <v>48418234</v>
      </c>
      <c r="AK41" s="28">
        <v>212558</v>
      </c>
      <c r="AL41" s="35">
        <v>71464280.26</v>
      </c>
      <c r="AM41" s="35">
        <f t="shared" si="9"/>
      </c>
      <c r="AN41" s="35">
        <f t="shared" si="9"/>
      </c>
      <c r="AO41" s="28">
        <v>400542</v>
      </c>
      <c r="AP41" s="35">
        <v>88525184.48</v>
      </c>
      <c r="AQ41" s="28">
        <v>648304</v>
      </c>
      <c r="AR41" s="35">
        <v>218768734</v>
      </c>
      <c r="AS41" s="28">
        <v>1115309</v>
      </c>
      <c r="AT41" s="35">
        <v>245116949.69</v>
      </c>
      <c r="AU41" s="35">
        <f t="shared" si="11"/>
      </c>
      <c r="AV41" s="35">
        <f t="shared" si="11"/>
      </c>
      <c r="AW41" s="28">
        <v>2047976</v>
      </c>
      <c r="AX41" s="35">
        <v>322520052.29</v>
      </c>
    </row>
    <row r="42">
      <c r="A42" s="63" t="s">
        <v>70</v>
      </c>
      <c r="B42" s="63"/>
      <c r="C42" s="63"/>
      <c r="D42" s="63"/>
      <c r="E42" s="63"/>
      <c r="F42" s="63"/>
      <c r="G42" s="63"/>
      <c r="H42" s="63"/>
      <c r="I42" s="1"/>
      <c r="J42" s="2"/>
      <c r="K42" s="2"/>
      <c r="L42" s="2"/>
      <c r="M42" s="1"/>
      <c r="N42" s="2"/>
      <c r="O42" s="2"/>
      <c r="P42" s="2"/>
      <c r="Q42" s="1"/>
      <c r="R42" s="2"/>
      <c r="S42" s="2"/>
      <c r="T42" s="2"/>
      <c r="U42" s="1"/>
      <c r="V42" s="2"/>
      <c r="W42" s="2"/>
      <c r="X42" s="2"/>
      <c r="Y42" s="1"/>
      <c r="Z42" s="2"/>
      <c r="AA42" s="2"/>
      <c r="AB42" s="2"/>
      <c r="AC42" s="1"/>
      <c r="AD42" s="2"/>
      <c r="AE42" s="2"/>
      <c r="AF42" s="2"/>
      <c r="AG42" s="1"/>
      <c r="AH42" s="2"/>
      <c r="AI42" s="2"/>
      <c r="AJ42" s="2"/>
      <c r="AK42" s="1"/>
      <c r="AL42" s="2"/>
      <c r="AM42" s="2"/>
      <c r="AN42" s="2"/>
      <c r="AO42" s="1"/>
      <c r="AP42" s="2"/>
      <c r="AQ42" s="1"/>
      <c r="AR42" s="2"/>
      <c r="AS42" s="1"/>
      <c r="AT42" s="2"/>
      <c r="AU42" s="2"/>
      <c r="AV42" s="2"/>
      <c r="AW42" s="1"/>
      <c r="AX42" s="2"/>
    </row>
    <row r="43">
      <c r="A43" s="64"/>
      <c r="B43" s="64"/>
      <c r="C43" s="64"/>
      <c r="D43" s="64"/>
      <c r="E43" s="64"/>
      <c r="F43" s="64"/>
      <c r="G43" s="64"/>
      <c r="H43" s="64"/>
      <c r="I43" s="1"/>
      <c r="J43" s="2"/>
      <c r="K43" s="2"/>
      <c r="L43" s="2"/>
      <c r="M43" s="1"/>
      <c r="N43" s="2"/>
      <c r="O43" s="2"/>
      <c r="P43" s="2"/>
      <c r="Q43" s="1"/>
      <c r="R43" s="2"/>
      <c r="S43" s="2"/>
      <c r="T43" s="2"/>
      <c r="U43" s="1"/>
      <c r="V43" s="2"/>
      <c r="W43" s="2"/>
      <c r="X43" s="2"/>
      <c r="Y43" s="1"/>
      <c r="Z43" s="2"/>
      <c r="AA43" s="2"/>
      <c r="AB43" s="2"/>
      <c r="AC43" s="1"/>
      <c r="AD43" s="2"/>
      <c r="AE43" s="2"/>
      <c r="AF43" s="2"/>
      <c r="AG43" s="1"/>
      <c r="AH43" s="2"/>
      <c r="AI43" s="2"/>
      <c r="AJ43" s="2"/>
      <c r="AK43" s="1"/>
      <c r="AL43" s="2"/>
      <c r="AM43" s="2"/>
      <c r="AN43" s="2"/>
      <c r="AO43" s="1"/>
      <c r="AP43" s="2"/>
      <c r="AQ43" s="1"/>
      <c r="AR43" s="2"/>
      <c r="AS43" s="1"/>
      <c r="AT43" s="2"/>
      <c r="AU43" s="2"/>
      <c r="AV43" s="2"/>
      <c r="AW43" s="1"/>
      <c r="AX43" s="2"/>
    </row>
    <row r="44">
      <c r="A44" s="64"/>
      <c r="B44" s="64"/>
      <c r="C44" s="64"/>
      <c r="D44" s="64"/>
      <c r="E44" s="64"/>
      <c r="F44" s="64"/>
      <c r="G44" s="64"/>
      <c r="H44" s="64"/>
      <c r="I44" s="29"/>
      <c r="J44" s="2"/>
      <c r="K44" s="2"/>
      <c r="L44" s="2"/>
      <c r="M44" s="1"/>
      <c r="N44" s="2"/>
      <c r="O44" s="2"/>
      <c r="P44" s="2"/>
      <c r="Q44" s="1"/>
      <c r="R44" s="2"/>
      <c r="S44" s="2"/>
      <c r="T44" s="2"/>
      <c r="U44" s="1"/>
      <c r="V44" s="2"/>
      <c r="W44" s="2"/>
      <c r="X44" s="2"/>
      <c r="Y44" s="1"/>
      <c r="Z44" s="2"/>
      <c r="AA44" s="2"/>
      <c r="AB44" s="2"/>
      <c r="AC44" s="1"/>
      <c r="AD44" s="2"/>
      <c r="AE44" s="2"/>
      <c r="AF44" s="2"/>
      <c r="AG44" s="1"/>
      <c r="AH44" s="2"/>
      <c r="AI44" s="2"/>
      <c r="AJ44" s="2"/>
      <c r="AK44" s="1"/>
      <c r="AL44" s="2"/>
      <c r="AM44" s="2"/>
      <c r="AN44" s="2"/>
      <c r="AO44" s="1"/>
      <c r="AP44" s="2"/>
      <c r="AQ44" s="1"/>
      <c r="AR44" s="2"/>
      <c r="AS44" s="1"/>
      <c r="AT44" s="2"/>
      <c r="AU44" s="2"/>
      <c r="AV44" s="2"/>
      <c r="AW44" s="1"/>
      <c r="AX44" s="2"/>
    </row>
    <row r="45">
      <c r="A45" s="30"/>
      <c r="B45" s="31"/>
      <c r="C45" s="31"/>
      <c r="D45" s="32"/>
      <c r="E45" s="31"/>
      <c r="F45" s="36"/>
      <c r="G45" s="36"/>
      <c r="H45" s="36"/>
      <c r="I45" s="29"/>
      <c r="J45" s="36"/>
      <c r="K45" s="1"/>
      <c r="L45" s="2"/>
      <c r="M45" s="1"/>
      <c r="N45" s="2"/>
      <c r="O45" s="2"/>
      <c r="P45" s="2"/>
      <c r="Q45" s="1"/>
      <c r="R45" s="2"/>
      <c r="S45" s="1"/>
      <c r="T45" s="2"/>
      <c r="U45" s="1"/>
      <c r="V45" s="2"/>
      <c r="W45" s="2"/>
      <c r="X45" s="2"/>
      <c r="Y45" s="1"/>
      <c r="Z45" s="2"/>
      <c r="AA45" s="1"/>
      <c r="AB45" s="2"/>
      <c r="AC45" s="1"/>
      <c r="AD45" s="2"/>
      <c r="AE45" s="2"/>
      <c r="AF45" s="2"/>
      <c r="AG45" s="1"/>
      <c r="AH45" s="2"/>
      <c r="AI45" s="1"/>
      <c r="AJ45" s="2"/>
      <c r="AK45" s="1"/>
      <c r="AL45" s="2"/>
      <c r="AM45" s="2"/>
      <c r="AN45" s="2"/>
      <c r="AO45" s="1"/>
      <c r="AP45" s="2"/>
      <c r="AQ45" s="1"/>
      <c r="AR45" s="2"/>
      <c r="AS45" s="1"/>
      <c r="AT45" s="2"/>
      <c r="AU45" s="2"/>
      <c r="AV45" s="2"/>
      <c r="AW45" s="1"/>
      <c r="AX45" s="2"/>
    </row>
    <row r="46">
      <c r="A46" s="33"/>
      <c r="B46" s="1"/>
      <c r="C46" s="1"/>
      <c r="D46" s="2"/>
      <c r="E46" s="1"/>
      <c r="F46" s="2"/>
      <c r="G46" s="2"/>
      <c r="H46" s="2"/>
      <c r="I46" s="1"/>
      <c r="J46" s="2"/>
      <c r="K46" s="1"/>
      <c r="L46" s="2"/>
      <c r="M46" s="1"/>
      <c r="N46" s="2"/>
      <c r="O46" s="2"/>
      <c r="P46" s="2"/>
      <c r="Q46" s="1"/>
      <c r="R46" s="2"/>
      <c r="S46" s="1"/>
      <c r="T46" s="2"/>
      <c r="U46" s="1"/>
      <c r="V46" s="2"/>
      <c r="W46" s="2"/>
      <c r="X46" s="2"/>
      <c r="Y46" s="1"/>
      <c r="Z46" s="2"/>
      <c r="AA46" s="1"/>
      <c r="AB46" s="2"/>
      <c r="AC46" s="1"/>
      <c r="AD46" s="2"/>
      <c r="AE46" s="2"/>
      <c r="AF46" s="2"/>
      <c r="AG46" s="1"/>
      <c r="AH46" s="2"/>
      <c r="AI46" s="1"/>
      <c r="AJ46" s="2"/>
      <c r="AK46" s="1"/>
      <c r="AL46" s="2"/>
      <c r="AM46" s="2"/>
      <c r="AN46" s="2"/>
      <c r="AO46" s="1"/>
      <c r="AP46" s="2"/>
      <c r="AQ46" s="1"/>
      <c r="AR46" s="2"/>
      <c r="AS46" s="1"/>
      <c r="AT46" s="2"/>
      <c r="AU46" s="2"/>
      <c r="AV46" s="2"/>
      <c r="AW46" s="1"/>
      <c r="AX46" s="2"/>
    </row>
  </sheetData>
  <mergeCells>
    <mergeCell ref="AU9:AV9"/>
    <mergeCell ref="Y9:Z9"/>
    <mergeCell ref="AA9:AB9"/>
    <mergeCell ref="AC9:AD9"/>
    <mergeCell ref="AE9:AF9"/>
    <mergeCell ref="AG9:AH9"/>
    <mergeCell ref="AI9:AJ9"/>
    <mergeCell ref="A42:H44"/>
    <mergeCell ref="AK9:AL9"/>
    <mergeCell ref="AM9:AN9"/>
    <mergeCell ref="AO9:AP9"/>
    <mergeCell ref="AQ9:AR9"/>
    <mergeCell ref="M9:N9"/>
    <mergeCell ref="O9:P9"/>
    <mergeCell ref="AA8:AH8"/>
    <mergeCell ref="AI8:AP8"/>
    <mergeCell ref="AQ8:AX8"/>
    <mergeCell ref="C9:D9"/>
    <mergeCell ref="E9:F9"/>
    <mergeCell ref="G9:H9"/>
    <mergeCell ref="I9:J9"/>
    <mergeCell ref="K9:L9"/>
    <mergeCell ref="Q9:R9"/>
    <mergeCell ref="S9:T9"/>
    <mergeCell ref="U9:V9"/>
    <mergeCell ref="W9:X9"/>
    <mergeCell ref="K8:R8"/>
    <mergeCell ref="S8:Z8"/>
    <mergeCell ref="AW9:AX9"/>
    <mergeCell ref="AS9:AT9"/>
    <mergeCell ref="A1:J1"/>
    <mergeCell ref="A3:F4"/>
    <mergeCell ref="C5:J5"/>
    <mergeCell ref="A6:B6"/>
    <mergeCell ref="A8:A10"/>
    <mergeCell ref="B8:B10"/>
    <mergeCell ref="C8:J8"/>
  </mergeCells>
  <pageMargins left="0.7" right="0.7" top="0.75" bottom="0.75" header="0.3" footer="0.3"/>
  <pageSetup paperSize="9" orientation="portrait" horizontalDpi="0" verticalDpi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LBSMISIII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</dc:creator>
  <cp:lastModifiedBy>Richa</cp:lastModifiedBy>
  <dcterms:created xsi:type="dcterms:W3CDTF">2020-08-18T05:04:22Z</dcterms:created>
  <dcterms:modified xsi:type="dcterms:W3CDTF">2022-02-17T12:42:28Z</dcterms:modified>
</cp:coreProperties>
</file>